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09.01.-12.01.2024\"/>
    </mc:Choice>
  </mc:AlternateContent>
  <xr:revisionPtr revIDLastSave="0" documentId="13_ncr:1_{911AA051-DD3E-43F3-BBC9-31CF347203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25" i="1" l="1"/>
  <c r="G24" i="1"/>
  <c r="F24" i="1"/>
  <c r="E25" i="1"/>
  <c r="D25" i="1"/>
  <c r="G22" i="1"/>
  <c r="C25" i="1" l="1"/>
  <c r="D18" i="1" l="1"/>
  <c r="E18" i="1"/>
  <c r="H18" i="1"/>
  <c r="C18" i="1"/>
  <c r="F11" i="1"/>
  <c r="G11" i="1"/>
  <c r="G5" i="1" l="1"/>
  <c r="F5" i="1"/>
  <c r="G14" i="1" l="1"/>
  <c r="F14" i="1"/>
  <c r="B14" i="1"/>
  <c r="B18" i="1" s="1"/>
  <c r="B9" i="1" l="1"/>
  <c r="D9" i="1"/>
  <c r="G13" i="1"/>
  <c r="F13" i="1"/>
  <c r="F15" i="1" l="1"/>
  <c r="G15" i="1"/>
  <c r="F16" i="1"/>
  <c r="G16" i="1"/>
  <c r="F17" i="1"/>
  <c r="G17" i="1"/>
  <c r="G12" i="1"/>
  <c r="F4" i="1"/>
  <c r="G4" i="1"/>
  <c r="G18" i="1" l="1"/>
  <c r="F25" i="1" l="1"/>
  <c r="G25" i="1"/>
  <c r="H8" i="1" l="1"/>
  <c r="H9" i="1" s="1"/>
  <c r="E8" i="1"/>
  <c r="E9" i="1" s="1"/>
  <c r="E26" i="1" s="1"/>
  <c r="C8" i="1"/>
  <c r="C9" i="1" s="1"/>
  <c r="C26" i="1" s="1"/>
  <c r="D6" i="1" l="1"/>
  <c r="D26" i="1" s="1"/>
  <c r="H6" i="1"/>
  <c r="H26" i="1" s="1"/>
  <c r="G3" i="1"/>
  <c r="F3" i="1"/>
  <c r="F6" i="1" s="1"/>
  <c r="B26" i="1" l="1"/>
  <c r="F12" i="1" l="1"/>
  <c r="F18" i="1" s="1"/>
  <c r="G8" i="1" l="1"/>
  <c r="G9" i="1" s="1"/>
  <c r="F8" i="1"/>
  <c r="F9" i="1" s="1"/>
  <c r="F26" i="1" s="1"/>
  <c r="G6" i="1" l="1"/>
  <c r="G26" i="1" s="1"/>
</calcChain>
</file>

<file path=xl/sharedStrings.xml><?xml version="1.0" encoding="utf-8"?>
<sst xmlns="http://schemas.openxmlformats.org/spreadsheetml/2006/main" count="44" uniqueCount="41">
  <si>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</si>
  <si>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</si>
  <si>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</si>
  <si>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</si>
  <si>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</si>
  <si>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</si>
  <si>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Компот из кураги и изюма</t>
  </si>
  <si>
    <t>Завтрак</t>
  </si>
  <si>
    <t>Второй завтрак</t>
  </si>
  <si>
    <t>Хлеб зерновой</t>
  </si>
  <si>
    <t>30/10/5</t>
  </si>
  <si>
    <t>200/10</t>
  </si>
  <si>
    <t>6,9</t>
  </si>
  <si>
    <t>26,2</t>
  </si>
  <si>
    <t>Кофейный напиток на молоке</t>
  </si>
  <si>
    <t>60/5</t>
  </si>
  <si>
    <t>Каша из овсяных хлопьев молочная с маслом</t>
  </si>
  <si>
    <t>Биточки мясные рубленые с маслом</t>
  </si>
  <si>
    <t>Суп кудрявый на мясном бульоне с сухариками</t>
  </si>
  <si>
    <t>Каша гречневая рассыпчатая</t>
  </si>
  <si>
    <t>Салат Морячок</t>
  </si>
  <si>
    <t>ТТК-2</t>
  </si>
  <si>
    <t>Батон с маслом, сыром</t>
  </si>
  <si>
    <t>ТТК-1</t>
  </si>
  <si>
    <t>ТТК-42</t>
  </si>
  <si>
    <t>ТТК-4</t>
  </si>
  <si>
    <t>ТТК-5</t>
  </si>
  <si>
    <t>ТТК-68</t>
  </si>
  <si>
    <t>ТТК-71</t>
  </si>
  <si>
    <t>ТТК-50</t>
  </si>
  <si>
    <t>ТТК-56</t>
  </si>
  <si>
    <t>ТТК-25</t>
  </si>
  <si>
    <t>ТТК-57</t>
  </si>
  <si>
    <t>ТТК-7</t>
  </si>
  <si>
    <t>ТТК-74</t>
  </si>
  <si>
    <t>сельдь соленая с репчатым луком</t>
  </si>
  <si>
    <t>пюре картофельное</t>
  </si>
  <si>
    <t xml:space="preserve">калач сахарный </t>
  </si>
  <si>
    <t>чай черный с сахаром</t>
  </si>
  <si>
    <t>Ряженка</t>
  </si>
  <si>
    <t xml:space="preserve">День: 09.01.2024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</si>
</sst>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8" x14ac:knownFonts="1">
    <font>
      <sz val="1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0" xfId="0" applyNumberFormat="1" applyFont="1" applyBorder="1" applyAlignment="1">
      <alignment vertical="center" wrapText="1"/>
    </xf>
    <xf numFmtId="1" fontId="4" fillId="0" borderId="13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/>
    </xf>
    <xf numFmtId="1" fontId="4" fillId="3" borderId="12" xfId="0" applyNumberFormat="1" applyFont="1" applyFill="1" applyBorder="1" applyAlignment="1">
      <alignment vertical="center" wrapText="1"/>
    </xf>
    <xf numFmtId="1" fontId="4" fillId="3" borderId="9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4" t="s">
        <v>40</v>
      </c>
      <c r="B1" s="61">
        <v>2</v>
      </c>
      <c r="C1" s="36"/>
      <c r="D1" s="36"/>
      <c r="E1" s="36"/>
      <c r="F1" s="41"/>
      <c r="G1" s="41"/>
      <c r="H1" s="36"/>
      <c r="I1" s="41"/>
      <c r="J1" s="57"/>
      <c r="K1" s="55"/>
      <c r="L1" s="55"/>
      <c r="M1" s="55"/>
    </row>
    <row r="2" spans="1:13" ht="18.75" customHeight="1" thickTop="1" x14ac:dyDescent="0.2">
      <c r="A2" s="20" t="s">
        <v>7</v>
      </c>
      <c r="B2" s="21"/>
      <c r="C2" s="21"/>
      <c r="D2" s="21"/>
      <c r="E2" s="21"/>
      <c r="F2" s="49"/>
      <c r="G2" s="49"/>
      <c r="H2" s="21"/>
      <c r="I2" s="42"/>
      <c r="J2" s="57"/>
      <c r="K2" s="55"/>
      <c r="L2" s="55"/>
      <c r="M2" s="55"/>
    </row>
    <row r="3" spans="1:13" s="2" customFormat="1" ht="31.5" x14ac:dyDescent="0.25">
      <c r="A3" s="4" t="s">
        <v>16</v>
      </c>
      <c r="B3" s="53">
        <v>200</v>
      </c>
      <c r="C3" s="53" t="s">
        <v>12</v>
      </c>
      <c r="D3" s="16">
        <v>9.5</v>
      </c>
      <c r="E3" s="53" t="s">
        <v>13</v>
      </c>
      <c r="F3" s="40">
        <f>(C3+E3)*4+D3*9</f>
        <v>217.9</v>
      </c>
      <c r="G3" s="40">
        <f>(C3+E3)*17+D3*37</f>
        <v>914.2</v>
      </c>
      <c r="H3" s="28">
        <v>0.9</v>
      </c>
      <c r="I3" s="45" t="s">
        <v>23</v>
      </c>
      <c r="J3" s="57"/>
      <c r="K3" s="56"/>
      <c r="L3" s="56"/>
      <c r="M3" s="56"/>
    </row>
    <row r="4" spans="1:13" ht="15.75" x14ac:dyDescent="0.25">
      <c r="A4" s="4" t="s">
        <v>22</v>
      </c>
      <c r="B4" s="7" t="s">
        <v>10</v>
      </c>
      <c r="C4" s="6">
        <v>4.8</v>
      </c>
      <c r="D4" s="6">
        <v>10.5</v>
      </c>
      <c r="E4" s="6">
        <v>15.1</v>
      </c>
      <c r="F4" s="40">
        <f t="shared" ref="F4:F5" si="0">(C4+E4)*4+D4*9</f>
        <v>174.1</v>
      </c>
      <c r="G4" s="46">
        <f t="shared" ref="G4:G5" si="1">(C4+E4)*17+D4*37</f>
        <v>726.8</v>
      </c>
      <c r="H4" s="26">
        <v>0.08</v>
      </c>
      <c r="I4" s="45" t="s">
        <v>21</v>
      </c>
      <c r="J4" s="57"/>
      <c r="K4" s="55"/>
      <c r="L4" s="55"/>
      <c r="M4" s="55"/>
    </row>
    <row r="5" spans="1:13" ht="15.75" x14ac:dyDescent="0.25">
      <c r="A5" s="4" t="s">
        <v>14</v>
      </c>
      <c r="B5" s="24">
        <v>180</v>
      </c>
      <c r="C5" s="25">
        <v>4.0999999999999996</v>
      </c>
      <c r="D5" s="25">
        <v>3.5</v>
      </c>
      <c r="E5" s="25">
        <v>18.399999999999999</v>
      </c>
      <c r="F5" s="46">
        <f t="shared" si="0"/>
        <v>121.5</v>
      </c>
      <c r="G5" s="46">
        <f t="shared" si="1"/>
        <v>512</v>
      </c>
      <c r="H5" s="19">
        <v>0.84</v>
      </c>
      <c r="I5" s="45" t="s">
        <v>24</v>
      </c>
      <c r="J5" s="58"/>
      <c r="K5" s="55"/>
      <c r="L5" s="55"/>
      <c r="M5" s="55"/>
    </row>
    <row r="6" spans="1:13" s="2" customFormat="1" ht="16.5" thickBot="1" x14ac:dyDescent="0.25">
      <c r="A6" s="8" t="s">
        <v>1</v>
      </c>
      <c r="B6" s="10">
        <v>425</v>
      </c>
      <c r="C6" s="10">
        <v>15.8</v>
      </c>
      <c r="D6" s="10">
        <f t="shared" ref="D6:H6" si="2">SUM(D3:D5)</f>
        <v>23.5</v>
      </c>
      <c r="E6" s="10">
        <v>59.7</v>
      </c>
      <c r="F6" s="38">
        <f>SUM(F3:F5)</f>
        <v>513.5</v>
      </c>
      <c r="G6" s="38">
        <f t="shared" si="2"/>
        <v>2153</v>
      </c>
      <c r="H6" s="10">
        <f t="shared" si="2"/>
        <v>1.8199999999999998</v>
      </c>
      <c r="I6" s="38"/>
      <c r="J6" s="57"/>
      <c r="K6" s="56"/>
      <c r="L6" s="56"/>
      <c r="M6" s="56"/>
    </row>
    <row r="7" spans="1:13" s="3" customFormat="1" ht="15.75" x14ac:dyDescent="0.2">
      <c r="A7" s="22" t="s">
        <v>8</v>
      </c>
      <c r="B7" s="23"/>
      <c r="C7" s="23"/>
      <c r="D7" s="23"/>
      <c r="E7" s="23"/>
      <c r="F7" s="48"/>
      <c r="G7" s="48"/>
      <c r="H7" s="23"/>
      <c r="I7" s="43"/>
      <c r="J7" s="57"/>
      <c r="K7" s="55"/>
      <c r="L7" s="55"/>
      <c r="M7" s="55"/>
    </row>
    <row r="8" spans="1:13" ht="15.75" customHeight="1" x14ac:dyDescent="0.25">
      <c r="A8" s="4" t="s">
        <v>39</v>
      </c>
      <c r="B8" s="5">
        <v>180</v>
      </c>
      <c r="C8" s="6">
        <f>1.8*0.5</f>
        <v>0.9</v>
      </c>
      <c r="D8" s="6">
        <v>0</v>
      </c>
      <c r="E8" s="6">
        <f>1.8*12.7</f>
        <v>22.86</v>
      </c>
      <c r="F8" s="46">
        <f>(C8+E8)*4+D8*9</f>
        <v>95.039999999999992</v>
      </c>
      <c r="G8" s="46">
        <f t="shared" ref="G8" si="3">(C8+E8)*17+D8*37</f>
        <v>403.91999999999996</v>
      </c>
      <c r="H8" s="11">
        <f>1.8*4</f>
        <v>7.2</v>
      </c>
      <c r="I8" s="47" t="s">
        <v>25</v>
      </c>
      <c r="J8" s="58"/>
      <c r="K8" s="55"/>
      <c r="L8" s="55"/>
      <c r="M8" s="55"/>
    </row>
    <row r="9" spans="1:13" ht="16.5" thickBot="1" x14ac:dyDescent="0.25">
      <c r="A9" s="13" t="s">
        <v>1</v>
      </c>
      <c r="B9" s="9">
        <f t="shared" ref="B9:H9" si="4">SUM(B8:B8)</f>
        <v>180</v>
      </c>
      <c r="C9" s="10">
        <f t="shared" si="4"/>
        <v>0.9</v>
      </c>
      <c r="D9" s="10">
        <f t="shared" si="4"/>
        <v>0</v>
      </c>
      <c r="E9" s="10">
        <f>SUM(E8:E8)</f>
        <v>22.86</v>
      </c>
      <c r="F9" s="38">
        <f t="shared" si="4"/>
        <v>95.039999999999992</v>
      </c>
      <c r="G9" s="38">
        <f t="shared" si="4"/>
        <v>403.91999999999996</v>
      </c>
      <c r="H9" s="10">
        <f t="shared" si="4"/>
        <v>7.2</v>
      </c>
      <c r="I9" s="38"/>
      <c r="J9" s="57"/>
      <c r="K9" s="55"/>
      <c r="L9" s="55"/>
      <c r="M9" s="55"/>
    </row>
    <row r="10" spans="1:13" s="2" customFormat="1" ht="15.75" customHeight="1" x14ac:dyDescent="0.2">
      <c r="A10" s="22" t="s">
        <v>2</v>
      </c>
      <c r="B10" s="23"/>
      <c r="C10" s="23"/>
      <c r="D10" s="23"/>
      <c r="E10" s="23"/>
      <c r="F10" s="48"/>
      <c r="G10" s="48"/>
      <c r="H10" s="23"/>
      <c r="I10" s="43"/>
      <c r="J10" s="57"/>
      <c r="K10" s="56"/>
      <c r="L10" s="56"/>
      <c r="M10" s="56"/>
    </row>
    <row r="11" spans="1:13" ht="15.75" x14ac:dyDescent="0.25">
      <c r="A11" s="4" t="s">
        <v>20</v>
      </c>
      <c r="B11" s="15">
        <v>50</v>
      </c>
      <c r="C11" s="35">
        <v>0.5</v>
      </c>
      <c r="D11" s="35">
        <v>4.3</v>
      </c>
      <c r="E11" s="35">
        <v>3.9</v>
      </c>
      <c r="F11" s="40">
        <f>(C11+E11)*4+D11*9</f>
        <v>56.3</v>
      </c>
      <c r="G11" s="40">
        <f>(C11+E11)*17+D11*37</f>
        <v>233.9</v>
      </c>
      <c r="H11" s="35">
        <v>0.39</v>
      </c>
      <c r="I11" s="35" t="s">
        <v>30</v>
      </c>
      <c r="J11" s="59"/>
      <c r="K11" s="55"/>
      <c r="L11" s="55"/>
      <c r="M11" s="55"/>
    </row>
    <row r="12" spans="1:13" ht="31.5" customHeight="1" x14ac:dyDescent="0.25">
      <c r="A12" s="4" t="s">
        <v>18</v>
      </c>
      <c r="B12" s="15" t="s">
        <v>11</v>
      </c>
      <c r="C12" s="35">
        <v>4.5</v>
      </c>
      <c r="D12" s="35">
        <v>7</v>
      </c>
      <c r="E12" s="35">
        <v>17.399999999999999</v>
      </c>
      <c r="F12" s="40">
        <f>(C12+E12)*4+D12*9</f>
        <v>150.6</v>
      </c>
      <c r="G12" s="40">
        <f>(C12+E12)*17+D12*37</f>
        <v>631.29999999999995</v>
      </c>
      <c r="H12" s="27">
        <v>12.9</v>
      </c>
      <c r="I12" s="45" t="s">
        <v>26</v>
      </c>
      <c r="J12" s="57"/>
      <c r="K12" s="55"/>
      <c r="L12" s="55"/>
      <c r="M12" s="55"/>
    </row>
    <row r="13" spans="1:13" ht="15.75" x14ac:dyDescent="0.25">
      <c r="A13" s="4" t="s">
        <v>17</v>
      </c>
      <c r="B13" s="15" t="s">
        <v>15</v>
      </c>
      <c r="C13" s="16">
        <v>9.6999999999999993</v>
      </c>
      <c r="D13" s="16">
        <v>6.3</v>
      </c>
      <c r="E13" s="16">
        <v>9.3000000000000007</v>
      </c>
      <c r="F13" s="16">
        <f>(C13+E13)*4+D13*9</f>
        <v>132.69999999999999</v>
      </c>
      <c r="G13" s="16">
        <f>(C13+E13)*17+D13*37</f>
        <v>556.1</v>
      </c>
      <c r="H13" s="19">
        <v>0</v>
      </c>
      <c r="I13" s="40" t="s">
        <v>27</v>
      </c>
      <c r="J13" s="58"/>
      <c r="K13" s="55"/>
      <c r="L13" s="55"/>
      <c r="M13" s="55"/>
    </row>
    <row r="14" spans="1:13" ht="15.75" x14ac:dyDescent="0.25">
      <c r="A14" s="4" t="s">
        <v>19</v>
      </c>
      <c r="B14" s="17">
        <f>100/150*150</f>
        <v>100</v>
      </c>
      <c r="C14" s="18">
        <v>4.8</v>
      </c>
      <c r="D14" s="18">
        <v>2.9</v>
      </c>
      <c r="E14" s="18">
        <v>25</v>
      </c>
      <c r="F14" s="16">
        <f t="shared" ref="F14" si="5">(C14+E14)*4+D14*9</f>
        <v>145.30000000000001</v>
      </c>
      <c r="G14" s="16">
        <f t="shared" ref="G14" si="6">(C14+E14)*17+D14*37</f>
        <v>613.9</v>
      </c>
      <c r="H14" s="19">
        <v>0</v>
      </c>
      <c r="I14" s="40" t="s">
        <v>28</v>
      </c>
      <c r="J14" s="57"/>
      <c r="K14" s="55"/>
      <c r="L14" s="55"/>
      <c r="M14" s="55"/>
    </row>
    <row r="15" spans="1:13" s="2" customFormat="1" ht="15.75" customHeight="1" x14ac:dyDescent="0.25">
      <c r="A15" s="4" t="s">
        <v>6</v>
      </c>
      <c r="B15" s="17">
        <v>200</v>
      </c>
      <c r="C15" s="51">
        <v>0.7</v>
      </c>
      <c r="D15" s="51">
        <v>0.1</v>
      </c>
      <c r="E15" s="51">
        <v>26.2</v>
      </c>
      <c r="F15" s="40">
        <f t="shared" ref="F15:F17" si="7">(C15+E15)*4+D15*9</f>
        <v>108.5</v>
      </c>
      <c r="G15" s="40">
        <f t="shared" ref="G15:G17" si="8">(C15+E15)*17+D15*37</f>
        <v>460.99999999999994</v>
      </c>
      <c r="H15" s="52">
        <v>0.36</v>
      </c>
      <c r="I15" s="45" t="s">
        <v>29</v>
      </c>
      <c r="J15" s="57"/>
      <c r="K15" s="55"/>
      <c r="L15" s="56"/>
      <c r="M15" s="56"/>
    </row>
    <row r="16" spans="1:13" ht="15.75" x14ac:dyDescent="0.25">
      <c r="A16" s="4" t="s">
        <v>3</v>
      </c>
      <c r="B16" s="15">
        <v>35</v>
      </c>
      <c r="C16" s="19">
        <v>2.2999999999999998</v>
      </c>
      <c r="D16" s="19">
        <v>0.4</v>
      </c>
      <c r="E16" s="19">
        <v>8.3000000000000007</v>
      </c>
      <c r="F16" s="40">
        <f t="shared" si="7"/>
        <v>46.000000000000007</v>
      </c>
      <c r="G16" s="40">
        <f t="shared" si="8"/>
        <v>195.00000000000003</v>
      </c>
      <c r="H16" s="19">
        <v>0</v>
      </c>
      <c r="I16" s="40"/>
      <c r="J16" s="57"/>
      <c r="K16" s="55"/>
      <c r="L16" s="55"/>
      <c r="M16" s="55"/>
    </row>
    <row r="17" spans="1:13" ht="15.75" x14ac:dyDescent="0.25">
      <c r="A17" s="4" t="s">
        <v>0</v>
      </c>
      <c r="B17" s="15">
        <v>35</v>
      </c>
      <c r="C17" s="19">
        <v>2.7</v>
      </c>
      <c r="D17" s="19">
        <v>0.3</v>
      </c>
      <c r="E17" s="19">
        <v>17.2</v>
      </c>
      <c r="F17" s="40">
        <f t="shared" si="7"/>
        <v>82.3</v>
      </c>
      <c r="G17" s="40">
        <f t="shared" si="8"/>
        <v>349.4</v>
      </c>
      <c r="H17" s="27">
        <v>0</v>
      </c>
      <c r="I17" s="45"/>
      <c r="J17" s="60"/>
      <c r="K17" s="56"/>
      <c r="L17" s="55"/>
      <c r="M17" s="55"/>
    </row>
    <row r="18" spans="1:13" ht="16.5" thickBot="1" x14ac:dyDescent="0.25">
      <c r="A18" s="8" t="s">
        <v>1</v>
      </c>
      <c r="B18" s="38">
        <f>210+60+5+B14+B15+B16+B17+B11</f>
        <v>695</v>
      </c>
      <c r="C18" s="10">
        <f>SUM(C11:C17)</f>
        <v>25.2</v>
      </c>
      <c r="D18" s="10">
        <f t="shared" ref="D18:H18" si="9">SUM(D11:D17)</f>
        <v>21.3</v>
      </c>
      <c r="E18" s="10">
        <f t="shared" si="9"/>
        <v>107.3</v>
      </c>
      <c r="F18" s="38">
        <f t="shared" si="9"/>
        <v>721.69999999999993</v>
      </c>
      <c r="G18" s="38">
        <f t="shared" si="9"/>
        <v>3040.6</v>
      </c>
      <c r="H18" s="10">
        <f t="shared" si="9"/>
        <v>13.65</v>
      </c>
      <c r="I18" s="38"/>
      <c r="J18" s="57"/>
      <c r="K18" s="56"/>
      <c r="L18" s="55"/>
      <c r="M18" s="55"/>
    </row>
    <row r="19" spans="1:13" ht="14.25" customHeight="1" x14ac:dyDescent="0.2">
      <c r="A19" s="22" t="s">
        <v>4</v>
      </c>
      <c r="B19" s="23"/>
      <c r="C19" s="23"/>
      <c r="D19" s="23"/>
      <c r="E19" s="23"/>
      <c r="F19" s="48"/>
      <c r="G19" s="48"/>
      <c r="H19" s="23"/>
      <c r="I19" s="43"/>
      <c r="J19" s="57"/>
      <c r="K19" s="55"/>
      <c r="L19" s="55"/>
      <c r="M19" s="55"/>
    </row>
    <row r="20" spans="1:13" ht="15.75" x14ac:dyDescent="0.25">
      <c r="A20" s="4" t="s">
        <v>35</v>
      </c>
      <c r="B20" s="5">
        <v>50</v>
      </c>
      <c r="C20" s="6">
        <v>7</v>
      </c>
      <c r="D20" s="6">
        <v>6.4</v>
      </c>
      <c r="E20" s="6">
        <v>0.8</v>
      </c>
      <c r="F20" s="6">
        <v>89</v>
      </c>
      <c r="G20" s="6">
        <v>369</v>
      </c>
      <c r="H20" s="11">
        <v>1.4</v>
      </c>
      <c r="I20" s="40" t="s">
        <v>32</v>
      </c>
      <c r="J20" s="54"/>
      <c r="K20" s="55"/>
      <c r="L20" s="55"/>
      <c r="M20" s="55"/>
    </row>
    <row r="21" spans="1:13" ht="15.75" x14ac:dyDescent="0.25">
      <c r="A21" s="12" t="s">
        <v>36</v>
      </c>
      <c r="B21" s="15">
        <v>120</v>
      </c>
      <c r="C21" s="35">
        <v>2.7</v>
      </c>
      <c r="D21" s="35">
        <v>3.3</v>
      </c>
      <c r="E21" s="35">
        <v>10.7</v>
      </c>
      <c r="F21" s="40">
        <v>83</v>
      </c>
      <c r="G21" s="40">
        <v>350</v>
      </c>
      <c r="H21" s="27">
        <v>3.5</v>
      </c>
      <c r="I21" s="45" t="s">
        <v>33</v>
      </c>
      <c r="J21" s="58"/>
      <c r="K21" s="55"/>
      <c r="L21" s="55"/>
      <c r="M21" s="55"/>
    </row>
    <row r="22" spans="1:13" ht="15.75" x14ac:dyDescent="0.25">
      <c r="A22" s="33" t="s">
        <v>37</v>
      </c>
      <c r="B22" s="5">
        <v>75</v>
      </c>
      <c r="C22" s="37">
        <v>7.2</v>
      </c>
      <c r="D22" s="37">
        <v>3.8</v>
      </c>
      <c r="E22" s="37">
        <v>46.8</v>
      </c>
      <c r="F22" s="40">
        <v>250</v>
      </c>
      <c r="G22" s="46">
        <f t="shared" ref="G22" si="10">(C22+E22)*17+D22*37</f>
        <v>1058.5999999999999</v>
      </c>
      <c r="H22" s="29">
        <v>0.2</v>
      </c>
      <c r="I22" s="44" t="s">
        <v>34</v>
      </c>
      <c r="J22" s="57"/>
      <c r="K22" s="55"/>
      <c r="L22" s="55"/>
      <c r="M22" s="55"/>
    </row>
    <row r="23" spans="1:13" ht="15.75" x14ac:dyDescent="0.25">
      <c r="A23" s="4" t="s">
        <v>38</v>
      </c>
      <c r="B23" s="17">
        <v>180</v>
      </c>
      <c r="C23" s="16">
        <v>0</v>
      </c>
      <c r="D23" s="16">
        <v>0</v>
      </c>
      <c r="E23" s="16">
        <v>11.7</v>
      </c>
      <c r="F23" s="40">
        <v>47</v>
      </c>
      <c r="G23" s="40">
        <v>199</v>
      </c>
      <c r="H23" s="19">
        <v>0</v>
      </c>
      <c r="I23" s="45" t="s">
        <v>31</v>
      </c>
      <c r="J23" s="57"/>
      <c r="K23" s="55"/>
      <c r="L23" s="55"/>
      <c r="M23" s="55"/>
    </row>
    <row r="24" spans="1:13" ht="15.75" x14ac:dyDescent="0.25">
      <c r="A24" s="4" t="s">
        <v>9</v>
      </c>
      <c r="B24" s="15">
        <v>35</v>
      </c>
      <c r="C24" s="35">
        <v>3</v>
      </c>
      <c r="D24" s="35">
        <v>0.5</v>
      </c>
      <c r="E24" s="35">
        <v>15.8</v>
      </c>
      <c r="F24" s="40">
        <f t="shared" ref="F24" si="11">(C24+E24)*4+D24*9</f>
        <v>79.7</v>
      </c>
      <c r="G24" s="40">
        <f t="shared" ref="G24" si="12">(C24+E24)*17+D24*37</f>
        <v>338.1</v>
      </c>
      <c r="H24" s="27">
        <v>0</v>
      </c>
      <c r="I24" s="44"/>
      <c r="J24" s="57"/>
      <c r="K24" s="55"/>
      <c r="L24" s="55"/>
      <c r="M24" s="55"/>
    </row>
    <row r="25" spans="1:13" ht="16.5" thickBot="1" x14ac:dyDescent="0.25">
      <c r="A25" s="8" t="s">
        <v>1</v>
      </c>
      <c r="B25" s="9">
        <v>460</v>
      </c>
      <c r="C25" s="39">
        <f>SUM(C20:C24)</f>
        <v>19.899999999999999</v>
      </c>
      <c r="D25" s="39">
        <f t="shared" ref="D25:H25" si="13">SUM(D20:D24)</f>
        <v>14</v>
      </c>
      <c r="E25" s="39">
        <f t="shared" si="13"/>
        <v>85.8</v>
      </c>
      <c r="F25" s="50">
        <f t="shared" si="13"/>
        <v>548.70000000000005</v>
      </c>
      <c r="G25" s="50">
        <f t="shared" si="13"/>
        <v>2314.6999999999998</v>
      </c>
      <c r="H25" s="39">
        <f t="shared" si="13"/>
        <v>5.1000000000000005</v>
      </c>
      <c r="I25" s="38"/>
      <c r="J25" s="57"/>
      <c r="K25" s="55"/>
      <c r="L25" s="55"/>
      <c r="M25" s="55"/>
    </row>
    <row r="26" spans="1:13" ht="16.5" thickBot="1" x14ac:dyDescent="0.25">
      <c r="A26" s="30" t="s">
        <v>5</v>
      </c>
      <c r="B26" s="31">
        <f>B25+B18+B9+B6</f>
        <v>1760</v>
      </c>
      <c r="C26" s="32">
        <f t="shared" ref="C26:H26" si="14">C6+C18+C25+C9</f>
        <v>61.8</v>
      </c>
      <c r="D26" s="32">
        <f t="shared" si="14"/>
        <v>58.8</v>
      </c>
      <c r="E26" s="32">
        <f t="shared" si="14"/>
        <v>275.66000000000003</v>
      </c>
      <c r="F26" s="34">
        <f t="shared" si="14"/>
        <v>1878.9399999999998</v>
      </c>
      <c r="G26" s="34">
        <f t="shared" si="14"/>
        <v>7912.22</v>
      </c>
      <c r="H26" s="32">
        <f t="shared" si="14"/>
        <v>27.77</v>
      </c>
      <c r="I26" s="38"/>
      <c r="J26" s="57"/>
      <c r="K26" s="55"/>
      <c r="L26" s="55"/>
      <c r="M26" s="55"/>
    </row>
    <row r="27" spans="1:13" ht="15.75" x14ac:dyDescent="0.2">
      <c r="A27" s="62"/>
      <c r="B27" s="63"/>
      <c r="C27" s="63"/>
      <c r="D27" s="63"/>
      <c r="E27" s="63"/>
      <c r="F27" s="63"/>
      <c r="G27" s="63"/>
      <c r="H27" s="63"/>
      <c r="I27" s="64"/>
      <c r="J27" s="57"/>
      <c r="K27" s="55"/>
      <c r="L27" s="55"/>
      <c r="M27" s="55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2024-01-09T01:55:40Z</dcterms:modified>
</cp:coreProperties>
</file>