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09.01.-12.01.2024\"/>
    </mc:Choice>
  </mc:AlternateContent>
  <xr:revisionPtr revIDLastSave="0" documentId="13_ncr:1_{82EA60E9-FC4C-4F31-A3F7-3A84DA600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25" i="1"/>
  <c r="B18" i="1"/>
  <c r="C7" i="1" l="1"/>
  <c r="C22" i="1"/>
  <c r="D22" i="1"/>
  <c r="E22" i="1"/>
  <c r="D7" i="1"/>
  <c r="E7" i="1"/>
  <c r="H7" i="1"/>
  <c r="G3" i="1"/>
  <c r="F3" i="1"/>
  <c r="C18" i="1"/>
  <c r="D18" i="1" l="1"/>
  <c r="G22" i="1"/>
  <c r="C25" i="1"/>
  <c r="F22" i="1"/>
  <c r="G14" i="1"/>
  <c r="F14" i="1"/>
  <c r="G15" i="1" l="1"/>
  <c r="F15" i="1"/>
  <c r="G4" i="1" l="1"/>
  <c r="F4" i="1"/>
  <c r="F21" i="1" l="1"/>
  <c r="G21" i="1"/>
  <c r="F23" i="1"/>
  <c r="G23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8" i="1" l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<sst xmlns="http://schemas.openxmlformats.org/spreadsheetml/2006/main" count="38" uniqueCount="34">
  <si>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</si>
  <si>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</si>
  <si>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</si>
  <si>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</si>
  <si>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</si>
  <si>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</si>
  <si>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</si>
  <si>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</si>
  <si>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черный с молоком и сахаром</t>
  </si>
  <si>
    <t>30/10</t>
  </si>
  <si>
    <t>Чай зеленый с сахаром</t>
  </si>
  <si>
    <t>Сыр полутвердый</t>
  </si>
  <si>
    <t>Запеканка рисовая с яблоками и сгущенным молоком</t>
  </si>
  <si>
    <t>Салат из картофеля с зеленым горошком</t>
  </si>
  <si>
    <t>Суп свекольный на курином бульоне со сметаной</t>
  </si>
  <si>
    <t>Батон нарезной с маслом</t>
  </si>
  <si>
    <t>Горбуша, тушеная с овощами</t>
  </si>
  <si>
    <t>Каша пшенная молочная с маслом</t>
  </si>
  <si>
    <t>Вафли</t>
  </si>
  <si>
    <t>Компот из чернослива</t>
  </si>
  <si>
    <t>180/50</t>
  </si>
  <si>
    <t>20</t>
  </si>
  <si>
    <t>ТТК-54</t>
  </si>
  <si>
    <t>ТТК-14</t>
  </si>
  <si>
    <t>ТТК-48</t>
  </si>
  <si>
    <t>ТТК-41</t>
  </si>
  <si>
    <t>ТТК-31</t>
  </si>
  <si>
    <t>ТТК-16</t>
  </si>
  <si>
    <t>ТТК-94</t>
  </si>
  <si>
    <t>ТТК-69</t>
  </si>
  <si>
    <t>ТТК-25</t>
  </si>
  <si>
    <t>ТТК-70</t>
  </si>
  <si>
    <t>Яблоко</t>
  </si>
  <si>
    <t>День: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</si>
</sst>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33</v>
      </c>
      <c r="B1" s="52">
        <v>4</v>
      </c>
      <c r="C1" s="15"/>
      <c r="D1" s="15"/>
      <c r="E1" s="15"/>
      <c r="F1" s="40"/>
      <c r="G1" s="40"/>
      <c r="H1" s="15"/>
      <c r="I1" s="40"/>
      <c r="J1" s="50"/>
      <c r="K1" s="49"/>
      <c r="L1" s="49"/>
      <c r="M1" s="49"/>
    </row>
    <row r="2" spans="1:13" ht="15.75" x14ac:dyDescent="0.2">
      <c r="A2" s="24" t="s">
        <v>6</v>
      </c>
      <c r="B2" s="25"/>
      <c r="C2" s="25"/>
      <c r="D2" s="25"/>
      <c r="E2" s="25"/>
      <c r="F2" s="48"/>
      <c r="G2" s="48"/>
      <c r="H2" s="25"/>
      <c r="I2" s="41"/>
      <c r="J2" s="50"/>
      <c r="K2" s="49"/>
      <c r="L2" s="49"/>
      <c r="M2" s="49"/>
    </row>
    <row r="3" spans="1:13" ht="15.75" x14ac:dyDescent="0.25">
      <c r="A3" s="4" t="s">
        <v>17</v>
      </c>
      <c r="B3" s="20">
        <v>200</v>
      </c>
      <c r="C3" s="21">
        <v>6.1</v>
      </c>
      <c r="D3" s="21">
        <v>8.3000000000000007</v>
      </c>
      <c r="E3" s="21">
        <v>28.3</v>
      </c>
      <c r="F3" s="39">
        <f t="shared" ref="F3" si="0">(C3+E3)*4+D3*9</f>
        <v>212.3</v>
      </c>
      <c r="G3" s="39">
        <f t="shared" ref="G3" si="1">(C3+E3)*17+D3*37</f>
        <v>891.9</v>
      </c>
      <c r="H3" s="29">
        <v>0.9</v>
      </c>
      <c r="I3" s="39" t="s">
        <v>25</v>
      </c>
      <c r="J3" s="50"/>
      <c r="K3" s="49"/>
      <c r="L3" s="49"/>
      <c r="M3" s="49"/>
    </row>
    <row r="4" spans="1:13" ht="15.75" x14ac:dyDescent="0.25">
      <c r="A4" s="4" t="s">
        <v>15</v>
      </c>
      <c r="B4" s="7" t="s">
        <v>9</v>
      </c>
      <c r="C4" s="6">
        <v>2.4</v>
      </c>
      <c r="D4" s="6">
        <v>7.5</v>
      </c>
      <c r="E4" s="6">
        <v>14.9</v>
      </c>
      <c r="F4" s="39">
        <f t="shared" ref="F4" si="2">(C4+E4)*4+D4*9</f>
        <v>136.69999999999999</v>
      </c>
      <c r="G4" s="45">
        <f t="shared" ref="G4" si="3">(C4+E4)*17+D4*37</f>
        <v>571.6</v>
      </c>
      <c r="H4" s="28">
        <v>0</v>
      </c>
      <c r="I4" s="44" t="s">
        <v>23</v>
      </c>
      <c r="J4" s="50"/>
      <c r="K4" s="49"/>
      <c r="L4" s="49"/>
      <c r="M4" s="49"/>
    </row>
    <row r="5" spans="1:13" ht="15.75" x14ac:dyDescent="0.25">
      <c r="A5" s="4" t="s">
        <v>11</v>
      </c>
      <c r="B5" s="38" t="s">
        <v>21</v>
      </c>
      <c r="C5" s="6">
        <v>4.7</v>
      </c>
      <c r="D5" s="6">
        <v>6</v>
      </c>
      <c r="E5" s="6">
        <v>0.3</v>
      </c>
      <c r="F5" s="39">
        <f t="shared" ref="F5" si="4">(C5+E5)*4+D5*9</f>
        <v>74</v>
      </c>
      <c r="G5" s="45">
        <f t="shared" ref="G5" si="5">(C5+E5)*17+D5*37</f>
        <v>307</v>
      </c>
      <c r="H5" s="28">
        <v>0.15</v>
      </c>
      <c r="I5" s="44"/>
      <c r="J5" s="50"/>
      <c r="K5" s="49"/>
      <c r="L5" s="49"/>
      <c r="M5" s="49"/>
    </row>
    <row r="6" spans="1:13" s="3" customFormat="1" ht="15.75" x14ac:dyDescent="0.25">
      <c r="A6" s="4" t="s">
        <v>8</v>
      </c>
      <c r="B6" s="22">
        <v>180</v>
      </c>
      <c r="C6" s="21">
        <v>2.6</v>
      </c>
      <c r="D6" s="21">
        <v>2.2999999999999998</v>
      </c>
      <c r="E6" s="21">
        <v>16</v>
      </c>
      <c r="F6" s="45">
        <f t="shared" ref="F6" si="6">(C6+E6)*4+D6*9</f>
        <v>95.100000000000009</v>
      </c>
      <c r="G6" s="45">
        <f t="shared" ref="G6" si="7">(C6+E6)*17+D6*37</f>
        <v>401.30000000000007</v>
      </c>
      <c r="H6" s="29">
        <v>0.5</v>
      </c>
      <c r="I6" s="39" t="s">
        <v>24</v>
      </c>
      <c r="J6" s="50"/>
      <c r="K6" s="49"/>
      <c r="L6" s="49"/>
      <c r="M6" s="49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15.799999999999999</v>
      </c>
      <c r="D7" s="10">
        <f t="shared" ref="D7:H7" si="8">SUM(D3:D6)</f>
        <v>24.1</v>
      </c>
      <c r="E7" s="10">
        <f t="shared" si="8"/>
        <v>59.5</v>
      </c>
      <c r="F7" s="37">
        <f t="shared" si="8"/>
        <v>518.1</v>
      </c>
      <c r="G7" s="37">
        <f t="shared" si="8"/>
        <v>2171.8000000000002</v>
      </c>
      <c r="H7" s="10">
        <f t="shared" si="8"/>
        <v>1.55</v>
      </c>
      <c r="I7" s="37"/>
      <c r="J7" s="50"/>
      <c r="K7" s="49"/>
      <c r="L7" s="49"/>
      <c r="M7" s="49"/>
    </row>
    <row r="8" spans="1:13" ht="15.75" x14ac:dyDescent="0.2">
      <c r="A8" s="35" t="s">
        <v>7</v>
      </c>
      <c r="B8" s="25"/>
      <c r="C8" s="25"/>
      <c r="D8" s="25"/>
      <c r="E8" s="25"/>
      <c r="F8" s="48"/>
      <c r="G8" s="48"/>
      <c r="H8" s="25"/>
      <c r="I8" s="41"/>
      <c r="J8" s="50"/>
      <c r="K8" s="49"/>
      <c r="L8" s="49"/>
      <c r="M8" s="49"/>
    </row>
    <row r="9" spans="1:13" ht="15.75" x14ac:dyDescent="0.25">
      <c r="A9" s="4" t="s">
        <v>32</v>
      </c>
      <c r="B9" s="20">
        <v>110</v>
      </c>
      <c r="C9" s="21">
        <v>0.4</v>
      </c>
      <c r="D9" s="21">
        <v>0.4</v>
      </c>
      <c r="E9" s="21">
        <v>8.5</v>
      </c>
      <c r="F9" s="39">
        <f t="shared" ref="F9" si="9">(C9+E9)*4+D9*9</f>
        <v>39.200000000000003</v>
      </c>
      <c r="G9" s="45">
        <f t="shared" ref="G9" si="10">(C9+E9)*17+D9*37</f>
        <v>166.10000000000002</v>
      </c>
      <c r="H9" s="23">
        <v>10</v>
      </c>
      <c r="I9" s="42" t="s">
        <v>22</v>
      </c>
      <c r="J9" s="50"/>
      <c r="K9" s="49"/>
      <c r="L9" s="49"/>
      <c r="M9" s="49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3">
        <f t="shared" si="11"/>
        <v>39.200000000000003</v>
      </c>
      <c r="G10" s="43">
        <f t="shared" si="11"/>
        <v>166.10000000000002</v>
      </c>
      <c r="H10" s="17">
        <f t="shared" si="11"/>
        <v>10</v>
      </c>
      <c r="I10" s="43"/>
      <c r="J10" s="50"/>
      <c r="K10" s="49"/>
      <c r="L10" s="49"/>
      <c r="M10" s="49"/>
    </row>
    <row r="11" spans="1:13" ht="15.75" x14ac:dyDescent="0.2">
      <c r="A11" s="35" t="s">
        <v>2</v>
      </c>
      <c r="B11" s="25"/>
      <c r="C11" s="25"/>
      <c r="D11" s="25"/>
      <c r="E11" s="25"/>
      <c r="F11" s="48"/>
      <c r="G11" s="48"/>
      <c r="H11" s="25"/>
      <c r="I11" s="41"/>
      <c r="J11" s="50"/>
      <c r="K11" s="49"/>
      <c r="L11" s="49"/>
      <c r="M11" s="49"/>
    </row>
    <row r="12" spans="1:13" ht="15.75" customHeight="1" x14ac:dyDescent="0.2">
      <c r="A12" s="51" t="s">
        <v>14</v>
      </c>
      <c r="B12" s="5">
        <v>200</v>
      </c>
      <c r="C12" s="6">
        <v>1.6</v>
      </c>
      <c r="D12" s="6">
        <v>3.4</v>
      </c>
      <c r="E12" s="6">
        <v>8</v>
      </c>
      <c r="F12" s="45">
        <v>69</v>
      </c>
      <c r="G12" s="45">
        <v>290</v>
      </c>
      <c r="H12" s="28">
        <v>13.44</v>
      </c>
      <c r="I12" s="42" t="s">
        <v>31</v>
      </c>
      <c r="J12" s="50"/>
      <c r="K12" s="49"/>
      <c r="L12" s="49"/>
      <c r="M12" s="49"/>
    </row>
    <row r="13" spans="1:13" ht="15.75" x14ac:dyDescent="0.2">
      <c r="A13" s="4" t="s">
        <v>16</v>
      </c>
      <c r="B13" s="45">
        <v>120</v>
      </c>
      <c r="C13" s="6">
        <v>15.8</v>
      </c>
      <c r="D13" s="6">
        <v>4.5</v>
      </c>
      <c r="E13" s="6">
        <v>4.0999999999999996</v>
      </c>
      <c r="F13" s="45">
        <f>(C13+E13)*4+D13*9</f>
        <v>120.1</v>
      </c>
      <c r="G13" s="45">
        <f>(C13+E13)*17+D13*37</f>
        <v>504.79999999999995</v>
      </c>
      <c r="H13" s="12">
        <v>4.3</v>
      </c>
      <c r="I13" s="42" t="s">
        <v>26</v>
      </c>
      <c r="J13" s="50"/>
      <c r="K13" s="49"/>
      <c r="L13" s="49"/>
      <c r="M13" s="49"/>
    </row>
    <row r="14" spans="1:13" ht="15.75" x14ac:dyDescent="0.25">
      <c r="A14" s="4" t="s">
        <v>13</v>
      </c>
      <c r="B14" s="26">
        <v>50</v>
      </c>
      <c r="C14" s="27">
        <v>1.2</v>
      </c>
      <c r="D14" s="27">
        <v>2.7</v>
      </c>
      <c r="E14" s="27">
        <v>4.8</v>
      </c>
      <c r="F14" s="39">
        <f t="shared" ref="F14" si="12">(C14+E14)*4+D14*9</f>
        <v>48.3</v>
      </c>
      <c r="G14" s="39">
        <f t="shared" ref="G14" si="13">(C14+E14)*17+D14*37</f>
        <v>201.9</v>
      </c>
      <c r="H14" s="12">
        <v>6</v>
      </c>
      <c r="I14" s="45" t="s">
        <v>27</v>
      </c>
      <c r="J14" s="50"/>
      <c r="K14" s="49"/>
      <c r="L14" s="49"/>
      <c r="M14" s="49"/>
    </row>
    <row r="15" spans="1:13" ht="15.75" x14ac:dyDescent="0.25">
      <c r="A15" s="4" t="s">
        <v>19</v>
      </c>
      <c r="B15" s="26">
        <v>200</v>
      </c>
      <c r="C15" s="6">
        <v>0.3</v>
      </c>
      <c r="D15" s="6">
        <v>2.7</v>
      </c>
      <c r="E15" s="6">
        <v>4.8</v>
      </c>
      <c r="F15" s="45">
        <f t="shared" ref="F15" si="14">(C15+E15)*4+D15*9</f>
        <v>44.7</v>
      </c>
      <c r="G15" s="45">
        <f t="shared" ref="G15" si="15">(C15+E15)*17+D15*37</f>
        <v>186.6</v>
      </c>
      <c r="H15" s="28">
        <v>1.1000000000000001</v>
      </c>
      <c r="I15" s="39" t="s">
        <v>28</v>
      </c>
      <c r="J15" s="50"/>
      <c r="K15" s="49"/>
      <c r="L15" s="49"/>
      <c r="M15" s="49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5">
        <f t="shared" ref="F16:F17" si="16">(C16+E16)*4+D16*9</f>
        <v>46.000000000000007</v>
      </c>
      <c r="G16" s="45">
        <f t="shared" ref="G16:G17" si="17">(C16+E16)*17+D16*37</f>
        <v>195.00000000000003</v>
      </c>
      <c r="H16" s="12">
        <v>0</v>
      </c>
      <c r="I16" s="45"/>
      <c r="J16" s="50"/>
      <c r="K16" s="49"/>
      <c r="L16" s="49"/>
      <c r="M16" s="49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5">
        <f t="shared" si="16"/>
        <v>82.3</v>
      </c>
      <c r="G17" s="45">
        <f t="shared" si="17"/>
        <v>349.4</v>
      </c>
      <c r="H17" s="28">
        <v>0</v>
      </c>
      <c r="I17" s="42"/>
      <c r="J17" s="50"/>
      <c r="K17" s="49"/>
      <c r="L17" s="49"/>
      <c r="M17" s="49"/>
    </row>
    <row r="18" spans="1:13" ht="16.5" thickBot="1" x14ac:dyDescent="0.25">
      <c r="A18" s="18" t="s">
        <v>1</v>
      </c>
      <c r="B18" s="46">
        <f>SUM(B12:B17)</f>
        <v>640</v>
      </c>
      <c r="C18" s="19">
        <f>SUM(C12:C17)</f>
        <v>23.900000000000002</v>
      </c>
      <c r="D18" s="19">
        <f t="shared" ref="D18:H18" si="18">SUM(D12:D17)</f>
        <v>14.000000000000002</v>
      </c>
      <c r="E18" s="19">
        <f t="shared" si="18"/>
        <v>47.2</v>
      </c>
      <c r="F18" s="46">
        <f t="shared" si="18"/>
        <v>410.4</v>
      </c>
      <c r="G18" s="46">
        <f t="shared" si="18"/>
        <v>1727.6999999999998</v>
      </c>
      <c r="H18" s="19">
        <f t="shared" si="18"/>
        <v>24.84</v>
      </c>
      <c r="I18" s="46"/>
      <c r="J18" s="50"/>
      <c r="K18" s="49"/>
      <c r="L18" s="49"/>
      <c r="M18" s="49"/>
    </row>
    <row r="19" spans="1:13" ht="15.75" x14ac:dyDescent="0.2">
      <c r="A19" s="35" t="s">
        <v>4</v>
      </c>
      <c r="B19" s="25"/>
      <c r="C19" s="25"/>
      <c r="D19" s="25"/>
      <c r="E19" s="25"/>
      <c r="F19" s="48"/>
      <c r="G19" s="48"/>
      <c r="H19" s="25"/>
      <c r="I19" s="41"/>
      <c r="J19" s="50"/>
      <c r="K19" s="49"/>
      <c r="L19" s="49"/>
      <c r="M19" s="49"/>
    </row>
    <row r="20" spans="1:13" ht="15.75" x14ac:dyDescent="0.25">
      <c r="A20" s="4"/>
      <c r="B20" s="5"/>
      <c r="C20" s="11"/>
      <c r="D20" s="11"/>
      <c r="E20" s="11"/>
      <c r="F20" s="39"/>
      <c r="G20" s="39"/>
      <c r="H20" s="28"/>
      <c r="I20" s="42"/>
      <c r="J20" s="50"/>
      <c r="K20" s="49"/>
      <c r="L20" s="49"/>
      <c r="M20" s="49"/>
    </row>
    <row r="21" spans="1:13" ht="31.5" x14ac:dyDescent="0.25">
      <c r="A21" s="4" t="s">
        <v>12</v>
      </c>
      <c r="B21" s="20" t="s">
        <v>20</v>
      </c>
      <c r="C21" s="21">
        <v>7.5</v>
      </c>
      <c r="D21" s="21">
        <v>5.5</v>
      </c>
      <c r="E21" s="21">
        <v>61.8</v>
      </c>
      <c r="F21" s="39">
        <f t="shared" ref="F21:F24" si="19">(C21+E21)*4+D21*9</f>
        <v>326.7</v>
      </c>
      <c r="G21" s="39">
        <f t="shared" ref="G21:G24" si="20">(C21+E21)*17+D21*37</f>
        <v>1381.6</v>
      </c>
      <c r="H21" s="29">
        <v>1.1000000000000001</v>
      </c>
      <c r="I21" s="44" t="s">
        <v>29</v>
      </c>
      <c r="J21" s="50"/>
      <c r="K21" s="49"/>
      <c r="L21" s="49"/>
      <c r="M21" s="49"/>
    </row>
    <row r="22" spans="1:13" ht="15.75" x14ac:dyDescent="0.25">
      <c r="A22" s="33" t="s">
        <v>18</v>
      </c>
      <c r="B22" s="5">
        <v>20</v>
      </c>
      <c r="C22" s="36">
        <f>0.2*5.21</f>
        <v>1.042</v>
      </c>
      <c r="D22" s="36">
        <f>0.2*37.85</f>
        <v>7.57</v>
      </c>
      <c r="E22" s="36">
        <f>0.2*54.38</f>
        <v>10.876000000000001</v>
      </c>
      <c r="F22" s="39">
        <f t="shared" si="19"/>
        <v>115.80199999999999</v>
      </c>
      <c r="G22" s="39">
        <f t="shared" si="20"/>
        <v>482.69600000000003</v>
      </c>
      <c r="H22" s="30">
        <v>0</v>
      </c>
      <c r="I22" s="42"/>
      <c r="J22" s="50"/>
      <c r="K22" s="49"/>
      <c r="L22" s="49"/>
      <c r="M22" s="49"/>
    </row>
    <row r="23" spans="1:13" ht="15.75" x14ac:dyDescent="0.25">
      <c r="A23" s="4" t="s">
        <v>10</v>
      </c>
      <c r="B23" s="26">
        <v>180</v>
      </c>
      <c r="C23" s="21">
        <v>0</v>
      </c>
      <c r="D23" s="21">
        <v>0</v>
      </c>
      <c r="E23" s="21">
        <v>11.7</v>
      </c>
      <c r="F23" s="39">
        <f t="shared" si="19"/>
        <v>46.8</v>
      </c>
      <c r="G23" s="39">
        <f t="shared" si="20"/>
        <v>198.89999999999998</v>
      </c>
      <c r="H23" s="29">
        <v>0</v>
      </c>
      <c r="I23" s="42" t="s">
        <v>30</v>
      </c>
      <c r="J23" s="50"/>
      <c r="K23" s="49"/>
      <c r="L23" s="49"/>
      <c r="M23" s="49"/>
    </row>
    <row r="24" spans="1:13" ht="15.75" x14ac:dyDescent="0.25">
      <c r="A24" s="4" t="s">
        <v>0</v>
      </c>
      <c r="B24" s="5">
        <v>35</v>
      </c>
      <c r="C24" s="11">
        <v>3</v>
      </c>
      <c r="D24" s="11">
        <v>0.5</v>
      </c>
      <c r="E24" s="11">
        <v>15.8</v>
      </c>
      <c r="F24" s="39">
        <f t="shared" si="19"/>
        <v>79.7</v>
      </c>
      <c r="G24" s="39">
        <f t="shared" si="20"/>
        <v>338.1</v>
      </c>
      <c r="H24" s="28">
        <v>0</v>
      </c>
      <c r="I24" s="45"/>
      <c r="J24" s="50"/>
      <c r="K24" s="49"/>
      <c r="L24" s="49"/>
      <c r="M24" s="49"/>
    </row>
    <row r="25" spans="1:13" ht="16.5" thickBot="1" x14ac:dyDescent="0.25">
      <c r="A25" s="8" t="s">
        <v>1</v>
      </c>
      <c r="B25" s="9">
        <f>B20+180+50+B22+B23+B24</f>
        <v>465</v>
      </c>
      <c r="C25" s="10">
        <f t="shared" ref="C25:H25" si="21">SUM(C20:C24)</f>
        <v>11.542</v>
      </c>
      <c r="D25" s="10">
        <f t="shared" si="21"/>
        <v>13.57</v>
      </c>
      <c r="E25" s="10">
        <f t="shared" si="21"/>
        <v>100.176</v>
      </c>
      <c r="F25" s="37">
        <f t="shared" si="21"/>
        <v>569.00199999999995</v>
      </c>
      <c r="G25" s="37">
        <f t="shared" si="21"/>
        <v>2401.2959999999998</v>
      </c>
      <c r="H25" s="10">
        <f t="shared" si="21"/>
        <v>1.1000000000000001</v>
      </c>
      <c r="I25" s="37"/>
      <c r="J25" s="50"/>
      <c r="K25" s="49"/>
      <c r="L25" s="49"/>
      <c r="M25" s="49"/>
    </row>
    <row r="26" spans="1:13" ht="16.5" thickBot="1" x14ac:dyDescent="0.25">
      <c r="A26" s="31" t="s">
        <v>5</v>
      </c>
      <c r="B26" s="32">
        <f>B25+B18+B10+B7</f>
        <v>1655</v>
      </c>
      <c r="C26" s="32">
        <f t="shared" ref="C26:H26" si="22">C7+C18+C25+C10</f>
        <v>51.642000000000003</v>
      </c>
      <c r="D26" s="32">
        <f t="shared" si="22"/>
        <v>52.07</v>
      </c>
      <c r="E26" s="32">
        <f t="shared" si="22"/>
        <v>215.376</v>
      </c>
      <c r="F26" s="34">
        <f t="shared" si="22"/>
        <v>1536.702</v>
      </c>
      <c r="G26" s="34">
        <f t="shared" si="22"/>
        <v>6466.8960000000006</v>
      </c>
      <c r="H26" s="32">
        <f t="shared" si="22"/>
        <v>37.49</v>
      </c>
      <c r="I26" s="47"/>
      <c r="J26" s="50"/>
      <c r="K26" s="49"/>
      <c r="L26" s="49"/>
      <c r="M26" s="49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50"/>
      <c r="K27" s="49"/>
      <c r="L27" s="49"/>
      <c r="M27" s="4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2024-01-09T01:56:17Z</dcterms:modified>
</cp:coreProperties>
</file>