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0.06.-21.06.2024\"/>
    </mc:Choice>
  </mc:AlternateContent>
  <xr:revisionPtr revIDLastSave="0" documentId="13_ncr:1_{011F923D-9DF9-4E86-BB2F-A29299645190}" xr6:coauthVersionLast="47" xr6:coauthVersionMax="47" xr10:uidLastSave="{00000000-0000-0000-0000-000000000000}"/>
  <bookViews>
    <workbookView xWindow="60" yWindow="30" windowWidth="28725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лет'!$A$1:$I$26</definedName>
  </definedNames>
  <calcPr calcId="181029"/>
</workbook>
</file>

<file path=xl/calcChain.xml><?xml version="1.0" encoding="utf-8"?>
<calcChain xmlns="http://schemas.openxmlformats.org/spreadsheetml/2006/main">
  <c r="H18" i="1" l="1"/>
  <c r="E18" i="1"/>
  <c r="G17" i="1"/>
  <c r="D18" i="1"/>
  <c r="C18" i="1"/>
  <c r="B21" i="1" l="1"/>
  <c r="C6" i="1" l="1"/>
  <c r="B6" i="1"/>
  <c r="G8" i="1" l="1"/>
  <c r="F8" i="1"/>
  <c r="C25" i="1" l="1"/>
  <c r="D6" i="1"/>
  <c r="E6" i="1"/>
  <c r="H6" i="1"/>
  <c r="G5" i="1"/>
  <c r="F5" i="1"/>
  <c r="F3" i="1" l="1"/>
  <c r="G3" i="1" l="1"/>
  <c r="F21" i="1" l="1"/>
  <c r="G21" i="1"/>
  <c r="F22" i="1"/>
  <c r="G22" i="1"/>
  <c r="F23" i="1"/>
  <c r="G23" i="1"/>
  <c r="F24" i="1"/>
  <c r="G24" i="1"/>
  <c r="F12" i="1"/>
  <c r="G12" i="1"/>
  <c r="G13" i="1"/>
  <c r="F15" i="1"/>
  <c r="G15" i="1"/>
  <c r="F16" i="1"/>
  <c r="G16" i="1"/>
  <c r="F4" i="1"/>
  <c r="F6" i="1" s="1"/>
  <c r="G4" i="1"/>
  <c r="G6" i="1" s="1"/>
  <c r="G14" i="1" l="1"/>
  <c r="B25" i="1" l="1"/>
  <c r="G20" i="1" l="1"/>
  <c r="F20" i="1"/>
  <c r="F25" i="1" s="1"/>
  <c r="E25" i="1" l="1"/>
  <c r="E9" i="1"/>
  <c r="H25" i="1" l="1"/>
  <c r="D25" i="1"/>
  <c r="G11" i="1"/>
  <c r="G18" i="1" s="1"/>
  <c r="F11" i="1"/>
  <c r="C9" i="1"/>
  <c r="C26" i="1" s="1"/>
  <c r="D9" i="1"/>
  <c r="H9" i="1"/>
  <c r="B9" i="1"/>
  <c r="B26" i="1" s="1"/>
  <c r="G25" i="1" l="1"/>
  <c r="G9" i="1" l="1"/>
  <c r="F9" i="1" l="1"/>
  <c r="F26" i="1" l="1"/>
  <c r="H26" i="1"/>
  <c r="G26" i="1"/>
  <c r="D26" i="1"/>
  <c r="E26" i="1"/>
</calcChain>
</file>

<file path=xl/sharedStrings.xml><?xml version="1.0" encoding="utf-8"?>
<sst xmlns="http://schemas.openxmlformats.org/spreadsheetml/2006/main" count="42" uniqueCount="39">
  <si>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</si>
  <si>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</si>
  <si>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</si>
  <si>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</si>
  <si>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</si>
  <si>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</si>
  <si>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>Пюре картофельное</t>
  </si>
  <si>
    <t>Какао на молоке</t>
  </si>
  <si>
    <t xml:space="preserve"> Завтрак</t>
  </si>
  <si>
    <t>Второй завтрак</t>
  </si>
  <si>
    <t>Хлеб зерновой</t>
  </si>
  <si>
    <t>30/10</t>
  </si>
  <si>
    <t>Чай черный с сахаром</t>
  </si>
  <si>
    <t>Багет с маслом</t>
  </si>
  <si>
    <t>Сок виноградный</t>
  </si>
  <si>
    <t>200/10</t>
  </si>
  <si>
    <t>60/5</t>
  </si>
  <si>
    <t>Биточки мясные рубленые с маслом</t>
  </si>
  <si>
    <t>Каша гречневая рассыпчатая</t>
  </si>
  <si>
    <t>Сельдь соленая с репчатым луком</t>
  </si>
  <si>
    <t>ТТК-14</t>
  </si>
  <si>
    <t>ТТК-4</t>
  </si>
  <si>
    <t>ТТК-5</t>
  </si>
  <si>
    <t>ТТК-68</t>
  </si>
  <si>
    <t>ТТК-71</t>
  </si>
  <si>
    <t>ТТК-50</t>
  </si>
  <si>
    <t>ТТК-43</t>
  </si>
  <si>
    <t>ТТК-56</t>
  </si>
  <si>
    <t>ТТК-25</t>
  </si>
  <si>
    <t>Омлет натуральный</t>
  </si>
  <si>
    <t>ТТК-102</t>
  </si>
  <si>
    <t>ТТК-57</t>
  </si>
  <si>
    <t>ТТК-7</t>
  </si>
  <si>
    <t>Калач сахарный</t>
  </si>
  <si>
    <t>ТТК-74</t>
  </si>
  <si>
    <t>Салат "Морячок"</t>
  </si>
  <si>
    <t>Суп "кудрявый" на мясном бульоне с сухариками</t>
  </si>
  <si>
    <t>Компот из кураги иизюма</t>
  </si>
  <si>
    <t>День: 18.06.2024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</si>
</sst>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0.00;[Red]0.0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wrapText="1"/>
    </xf>
    <xf numFmtId="1" fontId="4" fillId="0" borderId="11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vertical="center" wrapText="1"/>
    </xf>
    <xf numFmtId="1" fontId="3" fillId="0" borderId="4" xfId="0" applyNumberFormat="1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3" fillId="4" borderId="8" xfId="0" applyNumberFormat="1" applyFont="1" applyFill="1" applyBorder="1" applyAlignment="1">
      <alignment horizontal="center" vertical="center" wrapText="1"/>
    </xf>
    <xf numFmtId="1" fontId="3" fillId="4" borderId="8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3">
      <c r="A1" s="12" t="s">
        <v>38</v>
      </c>
      <c r="B1" s="21"/>
      <c r="C1" s="13"/>
      <c r="D1" s="13"/>
      <c r="E1" s="13"/>
      <c r="F1" s="33"/>
      <c r="G1" s="33"/>
      <c r="H1" s="13"/>
      <c r="I1" s="42"/>
      <c r="J1" s="54"/>
      <c r="K1" s="53"/>
      <c r="L1" s="53"/>
      <c r="M1" s="53"/>
    </row>
    <row r="2" spans="1:13" ht="15.75" x14ac:dyDescent="0.25">
      <c r="A2" s="22" t="s">
        <v>8</v>
      </c>
      <c r="B2" s="23"/>
      <c r="C2" s="23"/>
      <c r="D2" s="23"/>
      <c r="E2" s="23"/>
      <c r="F2" s="51"/>
      <c r="G2" s="51"/>
      <c r="H2" s="23"/>
      <c r="I2" s="43"/>
      <c r="J2" s="54"/>
      <c r="K2" s="53"/>
      <c r="L2" s="53"/>
      <c r="M2" s="53"/>
    </row>
    <row r="3" spans="1:13" ht="15.75" x14ac:dyDescent="0.25">
      <c r="A3" s="3" t="s">
        <v>29</v>
      </c>
      <c r="B3" s="4">
        <v>130</v>
      </c>
      <c r="C3" s="5">
        <v>10.7</v>
      </c>
      <c r="D3" s="5">
        <v>19.7</v>
      </c>
      <c r="E3" s="5">
        <v>3.6</v>
      </c>
      <c r="F3" s="32">
        <f t="shared" ref="F3" si="0">(C3+E3)*4+D3*9</f>
        <v>234.49999999999997</v>
      </c>
      <c r="G3" s="36">
        <f t="shared" ref="G3" si="1">(C3+E3)*17+D3*37</f>
        <v>972</v>
      </c>
      <c r="H3" s="11">
        <v>4.57</v>
      </c>
      <c r="I3" s="32" t="s">
        <v>30</v>
      </c>
      <c r="J3" s="54"/>
      <c r="K3" s="53"/>
      <c r="L3" s="53"/>
      <c r="M3" s="53"/>
    </row>
    <row r="4" spans="1:13" ht="15.75" x14ac:dyDescent="0.25">
      <c r="A4" s="3" t="s">
        <v>13</v>
      </c>
      <c r="B4" s="6" t="s">
        <v>11</v>
      </c>
      <c r="C4" s="5">
        <v>2.4</v>
      </c>
      <c r="D4" s="5">
        <v>7.5</v>
      </c>
      <c r="E4" s="5">
        <v>14.9</v>
      </c>
      <c r="F4" s="32">
        <f t="shared" ref="F4" si="2">(C4+E4)*4+D4*9</f>
        <v>136.69999999999999</v>
      </c>
      <c r="G4" s="32">
        <f t="shared" ref="G4" si="3">(C4+E4)*17+D4*37</f>
        <v>571.6</v>
      </c>
      <c r="H4" s="26">
        <v>0</v>
      </c>
      <c r="I4" s="35" t="s">
        <v>20</v>
      </c>
      <c r="J4" s="54"/>
      <c r="K4" s="53"/>
      <c r="L4" s="53"/>
      <c r="M4" s="53"/>
    </row>
    <row r="5" spans="1:13" ht="15.75" x14ac:dyDescent="0.25">
      <c r="A5" s="3" t="s">
        <v>7</v>
      </c>
      <c r="B5" s="24">
        <v>180</v>
      </c>
      <c r="C5" s="16">
        <v>4.9000000000000004</v>
      </c>
      <c r="D5" s="16">
        <v>4</v>
      </c>
      <c r="E5" s="16">
        <v>17.8</v>
      </c>
      <c r="F5" s="32">
        <f t="shared" ref="F5" si="4">(C5+E5)*4+D5*9</f>
        <v>126.80000000000001</v>
      </c>
      <c r="G5" s="32">
        <f t="shared" ref="G5" si="5">(C5+E5)*17+D5*37</f>
        <v>533.90000000000009</v>
      </c>
      <c r="H5" s="27">
        <v>0.9</v>
      </c>
      <c r="I5" s="32" t="s">
        <v>26</v>
      </c>
      <c r="J5" s="54"/>
      <c r="K5" s="53"/>
      <c r="L5" s="53"/>
      <c r="M5" s="53"/>
    </row>
    <row r="6" spans="1:13" ht="16.5" thickBot="1" x14ac:dyDescent="0.3">
      <c r="A6" s="7" t="s">
        <v>1</v>
      </c>
      <c r="B6" s="29">
        <f>B3+40+B5</f>
        <v>350</v>
      </c>
      <c r="C6" s="17">
        <f>SUM(C3:C5)</f>
        <v>18</v>
      </c>
      <c r="D6" s="17">
        <f t="shared" ref="D6:H6" si="6">SUM(D3:D5)</f>
        <v>31.2</v>
      </c>
      <c r="E6" s="17">
        <f t="shared" si="6"/>
        <v>36.299999999999997</v>
      </c>
      <c r="F6" s="29">
        <f t="shared" si="6"/>
        <v>497.99999999999994</v>
      </c>
      <c r="G6" s="29">
        <f t="shared" si="6"/>
        <v>2077.5</v>
      </c>
      <c r="H6" s="17">
        <f t="shared" si="6"/>
        <v>5.4700000000000006</v>
      </c>
      <c r="I6" s="39"/>
      <c r="J6" s="54"/>
      <c r="K6" s="53"/>
      <c r="L6" s="53"/>
      <c r="M6" s="53"/>
    </row>
    <row r="7" spans="1:13" ht="15.75" x14ac:dyDescent="0.25">
      <c r="A7" s="22" t="s">
        <v>9</v>
      </c>
      <c r="B7" s="23"/>
      <c r="C7" s="23"/>
      <c r="D7" s="23"/>
      <c r="E7" s="23"/>
      <c r="F7" s="51"/>
      <c r="G7" s="51"/>
      <c r="H7" s="23"/>
      <c r="I7" s="41"/>
      <c r="J7" s="54"/>
      <c r="K7" s="53"/>
      <c r="L7" s="53"/>
      <c r="M7" s="53"/>
    </row>
    <row r="8" spans="1:13" ht="15.75" x14ac:dyDescent="0.2">
      <c r="A8" s="3" t="s">
        <v>14</v>
      </c>
      <c r="B8" s="4">
        <v>180</v>
      </c>
      <c r="C8" s="5">
        <v>0.9</v>
      </c>
      <c r="D8" s="5">
        <v>0</v>
      </c>
      <c r="E8" s="5">
        <v>22.9</v>
      </c>
      <c r="F8" s="36">
        <f t="shared" ref="F8" si="7">(C8+E8)*4+D8*9</f>
        <v>95.199999999999989</v>
      </c>
      <c r="G8" s="36">
        <f t="shared" ref="G8" si="8">(C8+E8)*17+D8*37</f>
        <v>404.59999999999997</v>
      </c>
      <c r="H8" s="11">
        <v>7.2</v>
      </c>
      <c r="I8" s="34" t="s">
        <v>21</v>
      </c>
      <c r="J8" s="54"/>
      <c r="K8" s="53"/>
      <c r="L8" s="53"/>
      <c r="M8" s="53"/>
    </row>
    <row r="9" spans="1:13" s="2" customFormat="1" ht="16.5" thickBot="1" x14ac:dyDescent="0.3">
      <c r="A9" s="7" t="s">
        <v>1</v>
      </c>
      <c r="B9" s="29">
        <f t="shared" ref="B9:H9" si="9">SUM(B8:B8)</f>
        <v>180</v>
      </c>
      <c r="C9" s="17">
        <f t="shared" si="9"/>
        <v>0.9</v>
      </c>
      <c r="D9" s="17">
        <f t="shared" si="9"/>
        <v>0</v>
      </c>
      <c r="E9" s="17">
        <f t="shared" si="9"/>
        <v>22.9</v>
      </c>
      <c r="F9" s="29">
        <f t="shared" si="9"/>
        <v>95.199999999999989</v>
      </c>
      <c r="G9" s="29">
        <f t="shared" si="9"/>
        <v>404.59999999999997</v>
      </c>
      <c r="H9" s="17">
        <f t="shared" si="9"/>
        <v>7.2</v>
      </c>
      <c r="I9" s="38"/>
      <c r="J9" s="54"/>
      <c r="K9" s="53"/>
      <c r="L9" s="53"/>
      <c r="M9" s="53"/>
    </row>
    <row r="10" spans="1:13" s="2" customFormat="1" ht="15.75" x14ac:dyDescent="0.2">
      <c r="A10" s="22" t="s">
        <v>2</v>
      </c>
      <c r="B10" s="23"/>
      <c r="C10" s="23"/>
      <c r="D10" s="23"/>
      <c r="E10" s="23"/>
      <c r="F10" s="51"/>
      <c r="G10" s="51"/>
      <c r="H10" s="23"/>
      <c r="I10" s="44"/>
      <c r="J10" s="54"/>
      <c r="K10" s="53"/>
      <c r="L10" s="53"/>
      <c r="M10" s="53"/>
    </row>
    <row r="11" spans="1:13" ht="15.75" x14ac:dyDescent="0.25">
      <c r="A11" s="3" t="s">
        <v>35</v>
      </c>
      <c r="B11" s="4">
        <v>50</v>
      </c>
      <c r="C11" s="5">
        <v>0.5</v>
      </c>
      <c r="D11" s="5">
        <v>4.3</v>
      </c>
      <c r="E11" s="5">
        <v>3.9</v>
      </c>
      <c r="F11" s="32">
        <f>(C11+E11)*4+D11*9</f>
        <v>56.3</v>
      </c>
      <c r="G11" s="32">
        <f>(C11+E11)*17+D11*37</f>
        <v>233.9</v>
      </c>
      <c r="H11" s="26">
        <v>0.4</v>
      </c>
      <c r="I11" s="35" t="s">
        <v>27</v>
      </c>
      <c r="J11" s="53"/>
      <c r="K11" s="53"/>
      <c r="L11" s="53"/>
      <c r="M11" s="53"/>
    </row>
    <row r="12" spans="1:13" ht="34.5" customHeight="1" x14ac:dyDescent="0.25">
      <c r="A12" s="3" t="s">
        <v>36</v>
      </c>
      <c r="B12" s="15" t="s">
        <v>15</v>
      </c>
      <c r="C12" s="16">
        <v>4.5</v>
      </c>
      <c r="D12" s="16">
        <v>7</v>
      </c>
      <c r="E12" s="16">
        <v>17.399999999999999</v>
      </c>
      <c r="F12" s="32">
        <f t="shared" ref="F12:F16" si="10">(C12+E12)*4+D12*9</f>
        <v>150.6</v>
      </c>
      <c r="G12" s="32">
        <f t="shared" ref="G12:G17" si="11">(C12+E12)*17+D12*37</f>
        <v>631.29999999999995</v>
      </c>
      <c r="H12" s="31">
        <v>12.9</v>
      </c>
      <c r="I12" s="32" t="s">
        <v>22</v>
      </c>
      <c r="J12" s="54"/>
      <c r="K12" s="53"/>
      <c r="L12" s="53"/>
      <c r="M12" s="53"/>
    </row>
    <row r="13" spans="1:13" s="2" customFormat="1" ht="31.5" customHeight="1" x14ac:dyDescent="0.25">
      <c r="A13" s="3" t="s">
        <v>17</v>
      </c>
      <c r="B13" s="15" t="s">
        <v>16</v>
      </c>
      <c r="C13" s="16">
        <v>8.6999999999999993</v>
      </c>
      <c r="D13" s="16">
        <v>6.3</v>
      </c>
      <c r="E13" s="16">
        <v>9.3000000000000007</v>
      </c>
      <c r="F13" s="32">
        <v>128.69999999999999</v>
      </c>
      <c r="G13" s="32">
        <f t="shared" si="11"/>
        <v>539.1</v>
      </c>
      <c r="H13" s="27">
        <v>0</v>
      </c>
      <c r="I13" s="32" t="s">
        <v>23</v>
      </c>
      <c r="J13" s="54"/>
      <c r="K13" s="53"/>
      <c r="L13" s="53"/>
      <c r="M13" s="53"/>
    </row>
    <row r="14" spans="1:13" ht="16.5" customHeight="1" x14ac:dyDescent="0.25">
      <c r="A14" s="3" t="s">
        <v>18</v>
      </c>
      <c r="B14" s="24">
        <v>100</v>
      </c>
      <c r="C14" s="5">
        <v>4.8</v>
      </c>
      <c r="D14" s="5">
        <v>2.9</v>
      </c>
      <c r="E14" s="5">
        <v>25</v>
      </c>
      <c r="F14" s="32">
        <v>145.30000000000001</v>
      </c>
      <c r="G14" s="32">
        <f t="shared" si="11"/>
        <v>613.9</v>
      </c>
      <c r="H14" s="26">
        <v>0</v>
      </c>
      <c r="I14" s="49" t="s">
        <v>24</v>
      </c>
      <c r="J14" s="54"/>
      <c r="K14" s="53"/>
      <c r="L14" s="53"/>
      <c r="M14" s="53"/>
    </row>
    <row r="15" spans="1:13" ht="15.75" x14ac:dyDescent="0.25">
      <c r="A15" s="3" t="s">
        <v>37</v>
      </c>
      <c r="B15" s="4">
        <v>200</v>
      </c>
      <c r="C15" s="5">
        <v>0.7</v>
      </c>
      <c r="D15" s="5">
        <v>0.1</v>
      </c>
      <c r="E15" s="5">
        <v>26.2</v>
      </c>
      <c r="F15" s="32">
        <f t="shared" si="10"/>
        <v>108.5</v>
      </c>
      <c r="G15" s="32">
        <f t="shared" si="11"/>
        <v>460.99999999999994</v>
      </c>
      <c r="H15" s="18">
        <v>0.36</v>
      </c>
      <c r="I15" s="36" t="s">
        <v>25</v>
      </c>
      <c r="J15" s="54"/>
      <c r="K15" s="53"/>
      <c r="L15" s="53"/>
      <c r="M15" s="53"/>
    </row>
    <row r="16" spans="1:13" ht="15" customHeight="1" x14ac:dyDescent="0.25">
      <c r="A16" s="3" t="s">
        <v>0</v>
      </c>
      <c r="B16" s="4">
        <v>35</v>
      </c>
      <c r="C16" s="5">
        <v>2.7</v>
      </c>
      <c r="D16" s="5">
        <v>0.3</v>
      </c>
      <c r="E16" s="5">
        <v>17.2</v>
      </c>
      <c r="F16" s="32">
        <f t="shared" si="10"/>
        <v>82.3</v>
      </c>
      <c r="G16" s="32">
        <f t="shared" si="11"/>
        <v>349.4</v>
      </c>
      <c r="H16" s="27">
        <v>0</v>
      </c>
      <c r="I16" s="36"/>
      <c r="J16" s="54"/>
      <c r="K16" s="53"/>
      <c r="L16" s="53"/>
      <c r="M16" s="53"/>
    </row>
    <row r="17" spans="1:13" ht="15" customHeight="1" x14ac:dyDescent="0.25">
      <c r="A17" s="58" t="s">
        <v>3</v>
      </c>
      <c r="B17" s="59">
        <v>35</v>
      </c>
      <c r="C17" s="60">
        <v>2.2999999999999998</v>
      </c>
      <c r="D17" s="60">
        <v>0.4</v>
      </c>
      <c r="E17" s="60">
        <v>8.3000000000000007</v>
      </c>
      <c r="F17" s="47">
        <v>46</v>
      </c>
      <c r="G17" s="47">
        <f t="shared" si="11"/>
        <v>195.00000000000003</v>
      </c>
      <c r="H17" s="61">
        <v>0</v>
      </c>
      <c r="I17" s="50"/>
      <c r="J17" s="54"/>
      <c r="K17" s="53"/>
      <c r="L17" s="53"/>
      <c r="M17" s="53"/>
    </row>
    <row r="18" spans="1:13" ht="17.25" customHeight="1" thickBot="1" x14ac:dyDescent="0.3">
      <c r="A18" s="14" t="s">
        <v>1</v>
      </c>
      <c r="B18" s="19">
        <v>695</v>
      </c>
      <c r="C18" s="20">
        <f>SUM(C11:C17)</f>
        <v>24.2</v>
      </c>
      <c r="D18" s="20">
        <f>SUM(D11:D17)</f>
        <v>21.3</v>
      </c>
      <c r="E18" s="20">
        <f>SUM(E11:E17)</f>
        <v>107.3</v>
      </c>
      <c r="F18" s="52">
        <v>718</v>
      </c>
      <c r="G18" s="52">
        <f>SUM(G11:G17)</f>
        <v>3023.6</v>
      </c>
      <c r="H18" s="20">
        <f>SUM(H11:H17)</f>
        <v>13.66</v>
      </c>
      <c r="I18" s="40"/>
      <c r="J18" s="54"/>
      <c r="K18" s="53"/>
      <c r="L18" s="53"/>
      <c r="M18" s="53"/>
    </row>
    <row r="19" spans="1:13" ht="15.75" x14ac:dyDescent="0.2">
      <c r="A19" s="22" t="s">
        <v>4</v>
      </c>
      <c r="B19" s="23"/>
      <c r="C19" s="23"/>
      <c r="D19" s="23"/>
      <c r="E19" s="23"/>
      <c r="F19" s="51"/>
      <c r="G19" s="51"/>
      <c r="H19" s="23"/>
      <c r="I19" s="45"/>
      <c r="J19" s="54"/>
      <c r="K19" s="53"/>
      <c r="L19" s="53"/>
      <c r="M19" s="53"/>
    </row>
    <row r="20" spans="1:13" ht="15.75" x14ac:dyDescent="0.25">
      <c r="A20" s="3" t="s">
        <v>19</v>
      </c>
      <c r="B20" s="15">
        <v>50</v>
      </c>
      <c r="C20" s="16">
        <v>7</v>
      </c>
      <c r="D20" s="16">
        <v>6.4</v>
      </c>
      <c r="E20" s="16">
        <v>0.8</v>
      </c>
      <c r="F20" s="32">
        <f t="shared" ref="F20" si="12">(C20+E20)*4+D20*9</f>
        <v>88.8</v>
      </c>
      <c r="G20" s="32">
        <f t="shared" ref="G20" si="13">(C20+E20)*17+D20*37</f>
        <v>369.4</v>
      </c>
      <c r="H20" s="27">
        <v>1.4</v>
      </c>
      <c r="I20" s="34" t="s">
        <v>31</v>
      </c>
      <c r="J20" s="54"/>
      <c r="K20" s="53"/>
      <c r="L20" s="53"/>
      <c r="M20" s="53"/>
    </row>
    <row r="21" spans="1:13" ht="15.75" x14ac:dyDescent="0.25">
      <c r="A21" s="3" t="s">
        <v>6</v>
      </c>
      <c r="B21" s="4">
        <f>120/100*100</f>
        <v>120</v>
      </c>
      <c r="C21" s="25">
        <v>2.7</v>
      </c>
      <c r="D21" s="25">
        <v>3.3</v>
      </c>
      <c r="E21" s="25">
        <v>10.7</v>
      </c>
      <c r="F21" s="32">
        <f t="shared" ref="F21:F24" si="14">(C21+E21)*4+D21*9</f>
        <v>83.3</v>
      </c>
      <c r="G21" s="32">
        <f t="shared" ref="G21:G24" si="15">(C21+E21)*17+D21*37</f>
        <v>349.9</v>
      </c>
      <c r="H21" s="28">
        <v>3.5</v>
      </c>
      <c r="I21" s="48" t="s">
        <v>32</v>
      </c>
      <c r="J21" s="54"/>
      <c r="K21" s="53"/>
      <c r="L21" s="53"/>
      <c r="M21" s="53"/>
    </row>
    <row r="22" spans="1:13" ht="15.75" x14ac:dyDescent="0.25">
      <c r="A22" s="3" t="s">
        <v>33</v>
      </c>
      <c r="B22" s="4">
        <v>75</v>
      </c>
      <c r="C22" s="10">
        <v>7.2</v>
      </c>
      <c r="D22" s="10">
        <v>3.8</v>
      </c>
      <c r="E22" s="10">
        <v>46.8</v>
      </c>
      <c r="F22" s="32">
        <f t="shared" si="14"/>
        <v>250.2</v>
      </c>
      <c r="G22" s="32">
        <f t="shared" si="15"/>
        <v>1058.5999999999999</v>
      </c>
      <c r="H22" s="26">
        <v>0.2</v>
      </c>
      <c r="I22" s="34" t="s">
        <v>34</v>
      </c>
      <c r="J22" s="54"/>
      <c r="K22" s="53"/>
      <c r="L22" s="53"/>
      <c r="M22" s="53"/>
    </row>
    <row r="23" spans="1:13" ht="15.75" x14ac:dyDescent="0.25">
      <c r="A23" s="3" t="s">
        <v>12</v>
      </c>
      <c r="B23" s="24">
        <v>180</v>
      </c>
      <c r="C23" s="16">
        <v>0</v>
      </c>
      <c r="D23" s="16">
        <v>0</v>
      </c>
      <c r="E23" s="16">
        <v>11.7</v>
      </c>
      <c r="F23" s="32">
        <f t="shared" si="14"/>
        <v>46.8</v>
      </c>
      <c r="G23" s="32">
        <f t="shared" si="15"/>
        <v>198.89999999999998</v>
      </c>
      <c r="H23" s="27">
        <v>0</v>
      </c>
      <c r="I23" s="34" t="s">
        <v>28</v>
      </c>
      <c r="J23" s="54"/>
      <c r="K23" s="53"/>
      <c r="L23" s="53"/>
      <c r="M23" s="53"/>
    </row>
    <row r="24" spans="1:13" ht="15.75" x14ac:dyDescent="0.25">
      <c r="A24" s="3" t="s">
        <v>10</v>
      </c>
      <c r="B24" s="4">
        <v>35</v>
      </c>
      <c r="C24" s="10">
        <v>3</v>
      </c>
      <c r="D24" s="10">
        <v>0.5</v>
      </c>
      <c r="E24" s="10">
        <v>15.8</v>
      </c>
      <c r="F24" s="32">
        <f t="shared" si="14"/>
        <v>79.7</v>
      </c>
      <c r="G24" s="32">
        <f t="shared" si="15"/>
        <v>338.1</v>
      </c>
      <c r="H24" s="26">
        <v>0</v>
      </c>
      <c r="I24" s="37"/>
      <c r="J24" s="54"/>
      <c r="K24" s="53"/>
      <c r="L24" s="53"/>
      <c r="M24" s="53"/>
    </row>
    <row r="25" spans="1:13" ht="16.5" thickBot="1" x14ac:dyDescent="0.25">
      <c r="A25" s="7" t="s">
        <v>1</v>
      </c>
      <c r="B25" s="8">
        <f>SUM(B20:B24)</f>
        <v>460</v>
      </c>
      <c r="C25" s="9">
        <f>SUM(C20:C24)</f>
        <v>19.899999999999999</v>
      </c>
      <c r="D25" s="9">
        <f t="shared" ref="D25:H25" si="16">SUM(D20:D24)</f>
        <v>14</v>
      </c>
      <c r="E25" s="9">
        <f>SUM(E20:E24)</f>
        <v>85.8</v>
      </c>
      <c r="F25" s="30">
        <f>SUM(F20:F24)</f>
        <v>548.79999999999995</v>
      </c>
      <c r="G25" s="30">
        <f t="shared" si="16"/>
        <v>2314.8999999999996</v>
      </c>
      <c r="H25" s="9">
        <f t="shared" si="16"/>
        <v>5.1000000000000005</v>
      </c>
      <c r="I25" s="39"/>
      <c r="J25" s="54"/>
      <c r="K25" s="53"/>
      <c r="L25" s="53"/>
      <c r="M25" s="53"/>
    </row>
    <row r="26" spans="1:13" ht="16.5" thickBot="1" x14ac:dyDescent="0.25">
      <c r="A26" s="57" t="s">
        <v>5</v>
      </c>
      <c r="B26" s="56">
        <f>B25+B18+B9+B6</f>
        <v>1685</v>
      </c>
      <c r="C26" s="55">
        <f t="shared" ref="C26:H26" si="17">C6+C18+C25+C9</f>
        <v>63</v>
      </c>
      <c r="D26" s="55">
        <f t="shared" si="17"/>
        <v>66.5</v>
      </c>
      <c r="E26" s="55">
        <f t="shared" si="17"/>
        <v>252.29999999999998</v>
      </c>
      <c r="F26" s="56">
        <f t="shared" si="17"/>
        <v>1860</v>
      </c>
      <c r="G26" s="56">
        <f t="shared" si="17"/>
        <v>7820.6</v>
      </c>
      <c r="H26" s="55">
        <f t="shared" si="17"/>
        <v>31.430000000000003</v>
      </c>
      <c r="I26" s="46"/>
      <c r="J26" s="54"/>
      <c r="K26" s="53"/>
      <c r="L26" s="53"/>
      <c r="M26" s="53"/>
    </row>
    <row r="27" spans="1:13" ht="15.75" x14ac:dyDescent="0.2">
      <c r="A27" s="62"/>
      <c r="B27" s="63"/>
      <c r="C27" s="63"/>
      <c r="D27" s="63"/>
      <c r="E27" s="63"/>
      <c r="F27" s="63"/>
      <c r="G27" s="63"/>
      <c r="H27" s="63"/>
      <c r="I27" s="64"/>
      <c r="J27" s="54"/>
      <c r="K27" s="53"/>
      <c r="L27" s="53"/>
      <c r="M27" s="53"/>
    </row>
  </sheetData>
  <mergeCells count="1">
    <mergeCell ref="A27:I27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2024-06-10T03:38:15Z</dcterms:modified>
</cp:coreProperties>
</file>