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05.08.-16.08.2024\"/>
    </mc:Choice>
  </mc:AlternateContent>
  <xr:revisionPtr revIDLastSave="0" documentId="13_ncr:1_{28365BDF-A2C6-47AD-A77C-AACC06EB7B23}" xr6:coauthVersionLast="47" xr6:coauthVersionMax="47" xr10:uidLastSave="{00000000-0000-0000-0000-000000000000}"/>
  <bookViews>
    <workbookView xWindow="75" yWindow="30" windowWidth="2865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B18" i="1" l="1"/>
  <c r="G15" i="1" l="1"/>
  <c r="F15" i="1"/>
  <c r="G21" i="1" l="1"/>
  <c r="H24" i="1"/>
  <c r="F21" i="1"/>
  <c r="C18" i="1" l="1"/>
  <c r="D18" i="1"/>
  <c r="E18" i="1"/>
  <c r="H18" i="1"/>
  <c r="F11" i="1" l="1"/>
  <c r="G11" i="1"/>
  <c r="B6" i="1"/>
  <c r="E24" i="1"/>
  <c r="D24" i="1"/>
  <c r="C24" i="1"/>
  <c r="C6" i="1"/>
  <c r="G14" i="1"/>
  <c r="F14" i="1"/>
  <c r="G13" i="1"/>
  <c r="F13" i="1"/>
  <c r="G3" i="1"/>
  <c r="F3" i="1"/>
  <c r="G5" i="1" l="1"/>
  <c r="F5" i="1"/>
  <c r="F23" i="1" l="1"/>
  <c r="G23" i="1"/>
  <c r="F16" i="1"/>
  <c r="G16" i="1"/>
  <c r="F17" i="1"/>
  <c r="G17" i="1"/>
  <c r="G8" i="1"/>
  <c r="F8" i="1"/>
  <c r="F4" i="1"/>
  <c r="G4" i="1"/>
  <c r="F24" i="1" l="1"/>
  <c r="G24" i="1"/>
  <c r="D6" i="1" l="1"/>
  <c r="E6" i="1"/>
  <c r="H6" i="1"/>
  <c r="B9" i="1" l="1"/>
  <c r="B25" i="1" s="1"/>
  <c r="G6" i="1" l="1"/>
  <c r="F6" i="1"/>
  <c r="H9" i="1" l="1"/>
  <c r="E9" i="1"/>
  <c r="E25" i="1" s="1"/>
  <c r="D9" i="1"/>
  <c r="D25" i="1" s="1"/>
  <c r="C9" i="1"/>
  <c r="C25" i="1" s="1"/>
  <c r="F18" i="1" l="1"/>
  <c r="G9" i="1"/>
  <c r="F9" i="1"/>
  <c r="G12" i="1" l="1"/>
  <c r="G18" i="1" s="1"/>
  <c r="H25" i="1" l="1"/>
  <c r="G25" i="1"/>
  <c r="F25" i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<sst xmlns="http://schemas.openxmlformats.org/spreadsheetml/2006/main" count="38" uniqueCount="34">
  <si>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</si>
  <si>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</si>
  <si>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Компот из сухофруктов</t>
  </si>
  <si>
    <t>Обед</t>
  </si>
  <si>
    <t xml:space="preserve">Хлеб ржаной </t>
  </si>
  <si>
    <t>Полдник</t>
  </si>
  <si>
    <t>Итого за день:</t>
  </si>
  <si>
    <t>Кофейный напиток на молоке с сахаром</t>
  </si>
  <si>
    <t xml:space="preserve"> Завтрак</t>
  </si>
  <si>
    <t>Второй завтрак</t>
  </si>
  <si>
    <t>Бананы свежие</t>
  </si>
  <si>
    <t>Уха из горбуши</t>
  </si>
  <si>
    <t>30/10</t>
  </si>
  <si>
    <t>Хлеб с маслом</t>
  </si>
  <si>
    <t>Напиток "Каркаде"</t>
  </si>
  <si>
    <t>Каша манная с маслом</t>
  </si>
  <si>
    <t>Овощи свежие</t>
  </si>
  <si>
    <t>Вафли</t>
  </si>
  <si>
    <t>180/50</t>
  </si>
  <si>
    <t>ТТК-54</t>
  </si>
  <si>
    <t>ТТК-8</t>
  </si>
  <si>
    <t>ТТК-51</t>
  </si>
  <si>
    <t>ТТК-14</t>
  </si>
  <si>
    <t>ТТК-42</t>
  </si>
  <si>
    <t>ТТК-10</t>
  </si>
  <si>
    <t>ТТК-66</t>
  </si>
  <si>
    <t>ТТК-69</t>
  </si>
  <si>
    <t>ТТК-39</t>
  </si>
  <si>
    <t>ТТК-7</t>
  </si>
  <si>
    <t>Картофельное пюре</t>
  </si>
  <si>
    <t>ТТК-107</t>
  </si>
  <si>
    <t>Гуляш из говядины</t>
  </si>
  <si>
    <t>Запеканка рисовая сяблоками и сгущенным молоком</t>
  </si>
  <si>
    <t>День: 09.08.2024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</si>
</sst>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10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vertical="center"/>
    </xf>
    <xf numFmtId="1" fontId="2" fillId="0" borderId="4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2" t="s">
        <v>33</v>
      </c>
      <c r="B1" s="24"/>
      <c r="C1" s="13"/>
      <c r="D1" s="13"/>
      <c r="E1" s="13"/>
      <c r="F1" s="39"/>
      <c r="G1" s="39"/>
      <c r="H1" s="13"/>
      <c r="I1" s="39"/>
      <c r="J1" s="53"/>
      <c r="K1" s="52"/>
      <c r="L1" s="52"/>
      <c r="M1" s="52"/>
    </row>
    <row r="2" spans="1:13" ht="15.75" x14ac:dyDescent="0.2">
      <c r="A2" s="25" t="s">
        <v>8</v>
      </c>
      <c r="B2" s="26"/>
      <c r="C2" s="26"/>
      <c r="D2" s="26"/>
      <c r="E2" s="26"/>
      <c r="F2" s="49"/>
      <c r="G2" s="49"/>
      <c r="H2" s="26"/>
      <c r="I2" s="40"/>
      <c r="J2" s="53"/>
      <c r="K2" s="52"/>
      <c r="L2" s="52"/>
      <c r="M2" s="52"/>
    </row>
    <row r="3" spans="1:13" ht="15.75" customHeight="1" x14ac:dyDescent="0.2">
      <c r="A3" s="2" t="s">
        <v>15</v>
      </c>
      <c r="B3" s="3">
        <v>200</v>
      </c>
      <c r="C3" s="4">
        <v>6.7</v>
      </c>
      <c r="D3" s="4">
        <v>8.1999999999999993</v>
      </c>
      <c r="E3" s="4">
        <v>28.1</v>
      </c>
      <c r="F3" s="44">
        <f t="shared" ref="F3" si="0">(C3+E3)*4+D3*9</f>
        <v>213</v>
      </c>
      <c r="G3" s="44">
        <f t="shared" ref="G3" si="1">(C3+E3)*17+D3*37</f>
        <v>895</v>
      </c>
      <c r="H3" s="9">
        <v>0.9</v>
      </c>
      <c r="I3" s="44" t="s">
        <v>27</v>
      </c>
      <c r="J3" s="53"/>
      <c r="K3" s="52"/>
      <c r="L3" s="52"/>
      <c r="M3" s="52"/>
    </row>
    <row r="4" spans="1:13" ht="15.75" x14ac:dyDescent="0.25">
      <c r="A4" s="2" t="s">
        <v>13</v>
      </c>
      <c r="B4" s="5" t="s">
        <v>12</v>
      </c>
      <c r="C4" s="4">
        <v>2.4</v>
      </c>
      <c r="D4" s="4">
        <v>7.5</v>
      </c>
      <c r="E4" s="4">
        <v>14.9</v>
      </c>
      <c r="F4" s="38">
        <f t="shared" ref="F4" si="2">(C4+E4)*4+D4*9</f>
        <v>136.69999999999999</v>
      </c>
      <c r="G4" s="44">
        <f t="shared" ref="G4" si="3">(C4+E4)*17+D4*37</f>
        <v>571.6</v>
      </c>
      <c r="H4" s="31">
        <v>0</v>
      </c>
      <c r="I4" s="41" t="s">
        <v>22</v>
      </c>
      <c r="J4" s="53"/>
      <c r="K4" s="52"/>
      <c r="L4" s="52"/>
      <c r="M4" s="52"/>
    </row>
    <row r="5" spans="1:13" ht="15.75" x14ac:dyDescent="0.25">
      <c r="A5" s="2" t="s">
        <v>7</v>
      </c>
      <c r="B5" s="29">
        <v>180</v>
      </c>
      <c r="C5" s="30">
        <v>4.0999999999999996</v>
      </c>
      <c r="D5" s="30">
        <v>3.5</v>
      </c>
      <c r="E5" s="30">
        <v>18.399999999999999</v>
      </c>
      <c r="F5" s="44">
        <f t="shared" ref="F5" si="4">(C5+E5)*4+D5*9</f>
        <v>121.5</v>
      </c>
      <c r="G5" s="44">
        <f t="shared" ref="G5" si="5">(C5+E5)*17+D5*37</f>
        <v>512</v>
      </c>
      <c r="H5" s="21">
        <v>0.84</v>
      </c>
      <c r="I5" s="44" t="s">
        <v>23</v>
      </c>
      <c r="J5" s="53"/>
      <c r="K5" s="52"/>
      <c r="L5" s="52"/>
      <c r="M5" s="52"/>
    </row>
    <row r="6" spans="1:13" ht="16.5" thickBot="1" x14ac:dyDescent="0.3">
      <c r="A6" s="6" t="s">
        <v>1</v>
      </c>
      <c r="B6" s="20">
        <f>B3+B5+40</f>
        <v>420</v>
      </c>
      <c r="C6" s="20">
        <f t="shared" ref="C6:H6" si="6">SUM(C3:C5)</f>
        <v>13.2</v>
      </c>
      <c r="D6" s="20">
        <f t="shared" si="6"/>
        <v>19.2</v>
      </c>
      <c r="E6" s="20">
        <f t="shared" si="6"/>
        <v>61.4</v>
      </c>
      <c r="F6" s="33">
        <f t="shared" si="6"/>
        <v>471.2</v>
      </c>
      <c r="G6" s="33">
        <f t="shared" si="6"/>
        <v>1978.6</v>
      </c>
      <c r="H6" s="20">
        <f t="shared" si="6"/>
        <v>1.74</v>
      </c>
      <c r="I6" s="36"/>
      <c r="J6" s="53"/>
      <c r="K6" s="52"/>
      <c r="L6" s="52"/>
      <c r="M6" s="52"/>
    </row>
    <row r="7" spans="1:13" ht="15.75" x14ac:dyDescent="0.2">
      <c r="A7" s="25" t="s">
        <v>9</v>
      </c>
      <c r="B7" s="26"/>
      <c r="C7" s="26"/>
      <c r="D7" s="26"/>
      <c r="E7" s="26"/>
      <c r="F7" s="49"/>
      <c r="G7" s="49"/>
      <c r="H7" s="26"/>
      <c r="I7" s="40"/>
      <c r="J7" s="53"/>
      <c r="K7" s="52"/>
      <c r="L7" s="52"/>
      <c r="M7" s="52"/>
    </row>
    <row r="8" spans="1:13" ht="15.75" x14ac:dyDescent="0.25">
      <c r="A8" s="2" t="s">
        <v>10</v>
      </c>
      <c r="B8" s="3">
        <v>150</v>
      </c>
      <c r="C8" s="4">
        <v>1.5</v>
      </c>
      <c r="D8" s="4">
        <v>0.5</v>
      </c>
      <c r="E8" s="4">
        <v>21</v>
      </c>
      <c r="F8" s="38">
        <f t="shared" ref="F8" si="7">(C8+E8)*4+D8*9</f>
        <v>94.5</v>
      </c>
      <c r="G8" s="44">
        <f t="shared" ref="G8" si="8">(C8+E8)*17+D8*37</f>
        <v>401</v>
      </c>
      <c r="H8" s="9">
        <v>10</v>
      </c>
      <c r="I8" s="44" t="s">
        <v>19</v>
      </c>
      <c r="J8" s="53"/>
      <c r="K8" s="52"/>
      <c r="L8" s="52"/>
      <c r="M8" s="52"/>
    </row>
    <row r="9" spans="1:13" ht="16.5" thickBot="1" x14ac:dyDescent="0.25">
      <c r="A9" s="14" t="s">
        <v>1</v>
      </c>
      <c r="B9" s="11">
        <f t="shared" ref="B9:H9" si="9">SUM(B8:B8)</f>
        <v>150</v>
      </c>
      <c r="C9" s="15">
        <f t="shared" si="9"/>
        <v>1.5</v>
      </c>
      <c r="D9" s="11">
        <f t="shared" si="9"/>
        <v>0.5</v>
      </c>
      <c r="E9" s="15">
        <f t="shared" si="9"/>
        <v>21</v>
      </c>
      <c r="F9" s="42">
        <f t="shared" si="9"/>
        <v>94.5</v>
      </c>
      <c r="G9" s="42">
        <f t="shared" si="9"/>
        <v>401</v>
      </c>
      <c r="H9" s="11">
        <f t="shared" si="9"/>
        <v>10</v>
      </c>
      <c r="I9" s="42"/>
      <c r="J9" s="53"/>
      <c r="K9" s="52"/>
      <c r="L9" s="52"/>
      <c r="M9" s="52"/>
    </row>
    <row r="10" spans="1:13" ht="15.75" x14ac:dyDescent="0.2">
      <c r="A10" s="25" t="s">
        <v>3</v>
      </c>
      <c r="B10" s="26"/>
      <c r="C10" s="26"/>
      <c r="D10" s="26"/>
      <c r="E10" s="26"/>
      <c r="F10" s="49"/>
      <c r="G10" s="49"/>
      <c r="H10" s="26"/>
      <c r="I10" s="40"/>
      <c r="J10" s="53"/>
      <c r="K10" s="52"/>
      <c r="L10" s="52"/>
      <c r="M10" s="52"/>
    </row>
    <row r="11" spans="1:13" ht="15.75" x14ac:dyDescent="0.25">
      <c r="A11" s="17" t="s">
        <v>16</v>
      </c>
      <c r="B11" s="18">
        <v>30</v>
      </c>
      <c r="C11" s="37">
        <v>0.2</v>
      </c>
      <c r="D11" s="37">
        <v>0</v>
      </c>
      <c r="E11" s="37">
        <v>1.4</v>
      </c>
      <c r="F11" s="46">
        <f t="shared" ref="F11" si="10">(C11+E11)*4+D11*9</f>
        <v>6.3999999999999995</v>
      </c>
      <c r="G11" s="46">
        <f t="shared" ref="G11" si="11">(C11+E11)*17+D11*37</f>
        <v>27.2</v>
      </c>
      <c r="H11" s="21">
        <v>7.5</v>
      </c>
      <c r="I11" s="46" t="s">
        <v>20</v>
      </c>
      <c r="J11" s="53"/>
      <c r="K11" s="52"/>
      <c r="L11" s="52"/>
      <c r="M11" s="52"/>
    </row>
    <row r="12" spans="1:13" ht="15.75" x14ac:dyDescent="0.25">
      <c r="A12" s="17" t="s">
        <v>11</v>
      </c>
      <c r="B12" s="18">
        <v>200</v>
      </c>
      <c r="C12" s="37">
        <v>8</v>
      </c>
      <c r="D12" s="37">
        <v>2.4</v>
      </c>
      <c r="E12" s="37">
        <v>10.8</v>
      </c>
      <c r="F12" s="46">
        <v>97</v>
      </c>
      <c r="G12" s="46">
        <f t="shared" ref="G12:G15" si="12">(C12+E12)*17+D12*37</f>
        <v>408.40000000000003</v>
      </c>
      <c r="H12" s="21">
        <v>7.68</v>
      </c>
      <c r="I12" s="46" t="s">
        <v>25</v>
      </c>
      <c r="J12" s="53"/>
      <c r="K12" s="52"/>
      <c r="L12" s="52"/>
      <c r="M12" s="52"/>
    </row>
    <row r="13" spans="1:13" ht="15.75" x14ac:dyDescent="0.25">
      <c r="A13" s="2" t="s">
        <v>31</v>
      </c>
      <c r="B13" s="18">
        <v>70</v>
      </c>
      <c r="C13" s="19">
        <v>10.4</v>
      </c>
      <c r="D13" s="19">
        <v>15.8</v>
      </c>
      <c r="E13" s="19">
        <v>3.2</v>
      </c>
      <c r="F13" s="38">
        <f t="shared" ref="F13:F15" si="13">(C13+E13)*4+D13*9</f>
        <v>196.60000000000002</v>
      </c>
      <c r="G13" s="38">
        <f t="shared" si="12"/>
        <v>815.80000000000007</v>
      </c>
      <c r="H13" s="32">
        <v>0</v>
      </c>
      <c r="I13" s="54" t="s">
        <v>30</v>
      </c>
      <c r="J13" s="53"/>
      <c r="K13" s="52"/>
      <c r="L13" s="52"/>
      <c r="M13" s="52"/>
    </row>
    <row r="14" spans="1:13" ht="15.75" x14ac:dyDescent="0.25">
      <c r="A14" s="2" t="s">
        <v>29</v>
      </c>
      <c r="B14" s="18">
        <v>120</v>
      </c>
      <c r="C14" s="37">
        <v>2.7</v>
      </c>
      <c r="D14" s="37">
        <v>3.3</v>
      </c>
      <c r="E14" s="37">
        <v>10.7</v>
      </c>
      <c r="F14" s="38">
        <f t="shared" si="13"/>
        <v>83.3</v>
      </c>
      <c r="G14" s="38">
        <f t="shared" si="12"/>
        <v>349.9</v>
      </c>
      <c r="H14" s="21">
        <v>3.5</v>
      </c>
      <c r="I14" s="38" t="s">
        <v>28</v>
      </c>
      <c r="J14" s="53"/>
      <c r="K14" s="52"/>
      <c r="L14" s="52"/>
      <c r="M14" s="52"/>
    </row>
    <row r="15" spans="1:13" ht="15.75" x14ac:dyDescent="0.25">
      <c r="A15" s="2" t="s">
        <v>2</v>
      </c>
      <c r="B15" s="29">
        <v>200</v>
      </c>
      <c r="C15" s="4">
        <v>0</v>
      </c>
      <c r="D15" s="4">
        <v>0</v>
      </c>
      <c r="E15" s="4">
        <v>16.899999999999999</v>
      </c>
      <c r="F15" s="38">
        <f t="shared" si="13"/>
        <v>67.599999999999994</v>
      </c>
      <c r="G15" s="38">
        <f t="shared" si="12"/>
        <v>287.29999999999995</v>
      </c>
      <c r="H15" s="48">
        <v>1.4</v>
      </c>
      <c r="I15" s="41" t="s">
        <v>21</v>
      </c>
      <c r="J15" s="53"/>
      <c r="K15" s="52"/>
      <c r="L15" s="52"/>
      <c r="M15" s="52"/>
    </row>
    <row r="16" spans="1:13" ht="15.75" x14ac:dyDescent="0.25">
      <c r="A16" s="2" t="s">
        <v>4</v>
      </c>
      <c r="B16" s="18">
        <v>35</v>
      </c>
      <c r="C16" s="21">
        <v>2.2999999999999998</v>
      </c>
      <c r="D16" s="21">
        <v>0.4</v>
      </c>
      <c r="E16" s="21">
        <v>8.3000000000000007</v>
      </c>
      <c r="F16" s="46">
        <f t="shared" ref="F16:F17" si="14">(C16+E16)*4+D16*9</f>
        <v>46.000000000000007</v>
      </c>
      <c r="G16" s="46">
        <f t="shared" ref="G16:G17" si="15">(C16+E16)*17+D16*37</f>
        <v>195.00000000000003</v>
      </c>
      <c r="H16" s="21">
        <v>0</v>
      </c>
      <c r="I16" s="54"/>
      <c r="J16" s="53"/>
      <c r="K16" s="52"/>
      <c r="L16" s="52"/>
      <c r="M16" s="52"/>
    </row>
    <row r="17" spans="1:13" ht="15.75" x14ac:dyDescent="0.25">
      <c r="A17" s="2" t="s">
        <v>0</v>
      </c>
      <c r="B17" s="18">
        <v>35</v>
      </c>
      <c r="C17" s="21">
        <v>2.7</v>
      </c>
      <c r="D17" s="21">
        <v>0.3</v>
      </c>
      <c r="E17" s="21">
        <v>17.2</v>
      </c>
      <c r="F17" s="46">
        <f t="shared" si="14"/>
        <v>82.3</v>
      </c>
      <c r="G17" s="46">
        <f t="shared" si="15"/>
        <v>349.4</v>
      </c>
      <c r="H17" s="32">
        <v>0</v>
      </c>
      <c r="I17" s="54"/>
      <c r="J17" s="53"/>
      <c r="K17" s="52"/>
      <c r="L17" s="52"/>
      <c r="M17" s="52"/>
    </row>
    <row r="18" spans="1:13" ht="16.5" thickBot="1" x14ac:dyDescent="0.3">
      <c r="A18" s="16" t="s">
        <v>1</v>
      </c>
      <c r="B18" s="22">
        <f>B11+B12+60+B14+B15+B16+B17</f>
        <v>680</v>
      </c>
      <c r="C18" s="23">
        <f>SUM(C11:C17)</f>
        <v>26.3</v>
      </c>
      <c r="D18" s="23">
        <f t="shared" ref="D18:H18" si="16">SUM(D11:D17)</f>
        <v>22.2</v>
      </c>
      <c r="E18" s="23">
        <f t="shared" si="16"/>
        <v>68.5</v>
      </c>
      <c r="F18" s="51">
        <f t="shared" si="16"/>
        <v>579.19999999999993</v>
      </c>
      <c r="G18" s="51">
        <f t="shared" si="16"/>
        <v>2433.0000000000005</v>
      </c>
      <c r="H18" s="23">
        <f t="shared" si="16"/>
        <v>20.079999999999998</v>
      </c>
      <c r="I18" s="55"/>
      <c r="J18" s="53"/>
      <c r="K18" s="52"/>
      <c r="L18" s="52"/>
      <c r="M18" s="52"/>
    </row>
    <row r="19" spans="1:13" ht="15.75" x14ac:dyDescent="0.2">
      <c r="A19" s="27" t="s">
        <v>5</v>
      </c>
      <c r="B19" s="28"/>
      <c r="C19" s="28"/>
      <c r="D19" s="28"/>
      <c r="E19" s="28"/>
      <c r="F19" s="50"/>
      <c r="G19" s="50"/>
      <c r="H19" s="28"/>
      <c r="I19" s="45"/>
      <c r="J19" s="53"/>
      <c r="K19" s="52"/>
      <c r="L19" s="52"/>
      <c r="M19" s="52"/>
    </row>
    <row r="20" spans="1:13" ht="31.5" x14ac:dyDescent="0.25">
      <c r="A20" s="10" t="s">
        <v>32</v>
      </c>
      <c r="B20" s="18" t="s">
        <v>18</v>
      </c>
      <c r="C20" s="35">
        <v>7.5</v>
      </c>
      <c r="D20" s="35">
        <v>5.5</v>
      </c>
      <c r="E20" s="35">
        <v>61.8</v>
      </c>
      <c r="F20" s="38">
        <v>327</v>
      </c>
      <c r="G20" s="38">
        <v>1382</v>
      </c>
      <c r="H20" s="32">
        <v>1.1000000000000001</v>
      </c>
      <c r="I20" s="43" t="s">
        <v>26</v>
      </c>
      <c r="J20" s="53"/>
      <c r="K20" s="52"/>
      <c r="L20" s="52"/>
      <c r="M20" s="52"/>
    </row>
    <row r="21" spans="1:13" ht="15.75" x14ac:dyDescent="0.25">
      <c r="A21" s="10" t="s">
        <v>17</v>
      </c>
      <c r="B21" s="18">
        <v>20</v>
      </c>
      <c r="C21" s="35">
        <v>1</v>
      </c>
      <c r="D21" s="35">
        <v>7.6</v>
      </c>
      <c r="E21" s="35">
        <v>10.9</v>
      </c>
      <c r="F21" s="38">
        <f t="shared" ref="F21" si="17">(C21+E21)*4+D21*9</f>
        <v>116</v>
      </c>
      <c r="G21" s="38">
        <f t="shared" ref="G21" si="18">(C21+E21)*17+D21*37</f>
        <v>483.5</v>
      </c>
      <c r="H21" s="32">
        <v>0</v>
      </c>
      <c r="I21" s="43"/>
      <c r="J21" s="53"/>
      <c r="K21" s="52"/>
      <c r="L21" s="52"/>
      <c r="M21" s="52"/>
    </row>
    <row r="22" spans="1:13" ht="15.75" x14ac:dyDescent="0.25">
      <c r="A22" s="10" t="s">
        <v>14</v>
      </c>
      <c r="B22" s="18">
        <v>180</v>
      </c>
      <c r="C22" s="35">
        <v>0</v>
      </c>
      <c r="D22" s="35">
        <v>0</v>
      </c>
      <c r="E22" s="35">
        <v>10.199999999999999</v>
      </c>
      <c r="F22" s="38">
        <v>48</v>
      </c>
      <c r="G22" s="38">
        <v>202</v>
      </c>
      <c r="H22" s="32">
        <v>0.2</v>
      </c>
      <c r="I22" s="43" t="s">
        <v>24</v>
      </c>
      <c r="J22" s="53"/>
      <c r="K22" s="52"/>
      <c r="L22" s="52"/>
      <c r="M22" s="52"/>
    </row>
    <row r="23" spans="1:13" ht="15.75" x14ac:dyDescent="0.25">
      <c r="A23" s="2" t="s">
        <v>0</v>
      </c>
      <c r="B23" s="3">
        <v>35</v>
      </c>
      <c r="C23" s="8">
        <v>3</v>
      </c>
      <c r="D23" s="8">
        <v>0.5</v>
      </c>
      <c r="E23" s="8">
        <v>15.8</v>
      </c>
      <c r="F23" s="38">
        <f t="shared" ref="F23" si="19">(C23+E23)*4+D23*9</f>
        <v>79.7</v>
      </c>
      <c r="G23" s="38">
        <f t="shared" ref="G23" si="20">(C23+E23)*17+D23*37</f>
        <v>338.1</v>
      </c>
      <c r="H23" s="31">
        <v>0</v>
      </c>
      <c r="I23" s="54"/>
      <c r="J23" s="53"/>
      <c r="K23" s="52"/>
      <c r="L23" s="52"/>
      <c r="M23" s="52"/>
    </row>
    <row r="24" spans="1:13" ht="16.5" thickBot="1" x14ac:dyDescent="0.3">
      <c r="A24" s="6" t="s">
        <v>1</v>
      </c>
      <c r="B24" s="7">
        <v>465</v>
      </c>
      <c r="C24" s="34">
        <f t="shared" ref="C24:H24" si="21">SUM(C20:C23)</f>
        <v>11.5</v>
      </c>
      <c r="D24" s="34">
        <f t="shared" si="21"/>
        <v>13.6</v>
      </c>
      <c r="E24" s="34">
        <f t="shared" si="21"/>
        <v>98.7</v>
      </c>
      <c r="F24" s="47">
        <f t="shared" si="21"/>
        <v>570.70000000000005</v>
      </c>
      <c r="G24" s="47">
        <f t="shared" si="21"/>
        <v>2405.6</v>
      </c>
      <c r="H24" s="34">
        <f t="shared" si="21"/>
        <v>1.3</v>
      </c>
      <c r="I24" s="56"/>
      <c r="J24" s="53"/>
      <c r="K24" s="52"/>
      <c r="L24" s="52"/>
      <c r="M24" s="52"/>
    </row>
    <row r="25" spans="1:13" ht="16.5" thickBot="1" x14ac:dyDescent="0.3">
      <c r="A25" s="60" t="s">
        <v>6</v>
      </c>
      <c r="B25" s="58">
        <f>B24+B18+B9+B6</f>
        <v>1715</v>
      </c>
      <c r="C25" s="58">
        <f t="shared" ref="C25:H25" si="22">C9+C24+C18+C6</f>
        <v>52.5</v>
      </c>
      <c r="D25" s="58">
        <f t="shared" si="22"/>
        <v>55.5</v>
      </c>
      <c r="E25" s="58">
        <f t="shared" si="22"/>
        <v>249.6</v>
      </c>
      <c r="F25" s="59">
        <f t="shared" si="22"/>
        <v>1715.6000000000001</v>
      </c>
      <c r="G25" s="59">
        <f t="shared" si="22"/>
        <v>7218.2000000000007</v>
      </c>
      <c r="H25" s="58">
        <f t="shared" si="22"/>
        <v>33.119999999999997</v>
      </c>
      <c r="I25" s="57"/>
      <c r="J25" s="53"/>
      <c r="K25" s="52"/>
      <c r="L25" s="52"/>
      <c r="M25" s="52"/>
    </row>
    <row r="26" spans="1:13" ht="15.75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3"/>
      <c r="K26" s="52"/>
      <c r="L26" s="52"/>
      <c r="M26" s="52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2024-08-12T04:15:23Z</dcterms:modified>
</cp:coreProperties>
</file>